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229om\障害者支援係共有\障害者支援課指導係\07_報酬改定\09_R3年度報酬改定＆文書軽減\05_集団指導、ＨＰ掲載\ＨＰ（様式公開）20210407\就Ａスコア告示、留意事項、公表様式\"/>
    </mc:Choice>
  </mc:AlternateContent>
  <bookViews>
    <workbookView xWindow="0" yWindow="0" windowWidth="20490" windowHeight="7530" tabRatio="935"/>
  </bookViews>
  <sheets>
    <sheet name="入力方法" sheetId="24" r:id="rId1"/>
    <sheet name="全体表" sheetId="1" r:id="rId2"/>
    <sheet name="（Ⅲ）①" sheetId="4" r:id="rId3"/>
    <sheet name="（Ⅲ）②" sheetId="5" r:id="rId4"/>
    <sheet name="（Ⅲ）③" sheetId="6" r:id="rId5"/>
    <sheet name="（Ⅲ）④" sheetId="9" r:id="rId6"/>
    <sheet name="（Ⅲ）⑤" sheetId="10" r:id="rId7"/>
    <sheet name="（Ⅲ）⑥" sheetId="11" r:id="rId8"/>
    <sheet name="（Ⅲ）⑦" sheetId="12" r:id="rId9"/>
    <sheet name="（Ⅲ）⑧" sheetId="13" r:id="rId10"/>
    <sheet name="（Ⅳ）①" sheetId="15" r:id="rId11"/>
    <sheet name="（Ⅳ）②" sheetId="16" r:id="rId12"/>
    <sheet name="（Ⅳ）③" sheetId="17" r:id="rId13"/>
    <sheet name="（Ⅳ）④" sheetId="18" r:id="rId14"/>
    <sheet name="（Ⅳ）⑤" sheetId="19" r:id="rId15"/>
    <sheet name="（Ⅳ）⑥" sheetId="20" r:id="rId16"/>
    <sheet name="（Ⅳ）⑦" sheetId="21" r:id="rId17"/>
    <sheet name="（Ⅳ）⑧" sheetId="22" r:id="rId18"/>
  </sheets>
  <definedNames>
    <definedName name="_xlnm.Print_Area" localSheetId="1">全体表!$A$1:$V$57</definedName>
    <definedName name="_xlnm.Print_Area" localSheetId="0">入力方法!$A$1:$V$57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2" i="1" l="1"/>
  <c r="T21" i="1"/>
  <c r="T18" i="1"/>
  <c r="T19" i="1"/>
  <c r="T16" i="1"/>
  <c r="H54" i="1"/>
  <c r="H53" i="1"/>
  <c r="H51" i="1"/>
  <c r="H50" i="1"/>
  <c r="H32" i="1"/>
  <c r="B25" i="13" l="1"/>
  <c r="B22" i="12"/>
  <c r="B19" i="11"/>
  <c r="B16" i="10"/>
  <c r="B13" i="9"/>
  <c r="B10" i="6"/>
  <c r="B7" i="5"/>
  <c r="B4" i="4"/>
  <c r="B4" i="15"/>
  <c r="T33" i="1"/>
  <c r="T30" i="1"/>
  <c r="T27" i="1"/>
  <c r="T24" i="1"/>
  <c r="T15" i="1"/>
  <c r="T13" i="1"/>
  <c r="S37" i="1" s="1"/>
  <c r="T12" i="1"/>
  <c r="H48" i="1"/>
  <c r="H47" i="1"/>
  <c r="H45" i="1"/>
  <c r="H44" i="1"/>
  <c r="H42" i="1"/>
  <c r="H41" i="1"/>
  <c r="H39" i="1"/>
  <c r="H38" i="1"/>
  <c r="H36" i="1"/>
  <c r="H35" i="1"/>
  <c r="H33" i="1"/>
  <c r="B40" i="1" l="1"/>
  <c r="B37" i="1"/>
  <c r="B25" i="22"/>
  <c r="K32" i="1" s="1"/>
  <c r="B22" i="21"/>
  <c r="K29" i="1" s="1"/>
  <c r="B19" i="20"/>
  <c r="K26" i="1" s="1"/>
  <c r="B16" i="19"/>
  <c r="K23" i="1" s="1"/>
  <c r="B13" i="18"/>
  <c r="K20" i="1" s="1"/>
  <c r="B10" i="17"/>
  <c r="K17" i="1" s="1"/>
  <c r="B7" i="16"/>
  <c r="K14" i="1" s="1"/>
  <c r="K11" i="1"/>
  <c r="T36" i="24" l="1"/>
  <c r="K28" i="22" l="1"/>
  <c r="L4" i="22" s="1"/>
  <c r="K28" i="21"/>
  <c r="L4" i="21" s="1"/>
  <c r="K28" i="20"/>
  <c r="L4" i="20" s="1"/>
  <c r="K28" i="19"/>
  <c r="L4" i="19" s="1"/>
  <c r="K28" i="18"/>
  <c r="L4" i="18" s="1"/>
  <c r="K28" i="17"/>
  <c r="L4" i="17" s="1"/>
  <c r="K28" i="16"/>
  <c r="L4" i="16" s="1"/>
  <c r="K28" i="15"/>
  <c r="L4" i="15" s="1"/>
  <c r="B52" i="1"/>
  <c r="B34" i="1"/>
  <c r="B49" i="1"/>
  <c r="B46" i="1"/>
  <c r="B43" i="1"/>
  <c r="H28" i="13"/>
  <c r="I4" i="13" s="1"/>
  <c r="H28" i="12"/>
  <c r="I4" i="12" s="1"/>
  <c r="H28" i="11"/>
  <c r="I4" i="11" s="1"/>
  <c r="H28" i="10"/>
  <c r="I4" i="10" s="1"/>
  <c r="H28" i="9"/>
  <c r="I4" i="9" s="1"/>
  <c r="B31" i="1"/>
  <c r="B57" i="1" l="1"/>
  <c r="H28" i="6"/>
  <c r="I4" i="6" s="1"/>
  <c r="H28" i="5" l="1"/>
  <c r="I4" i="5" s="1"/>
  <c r="H28" i="4"/>
  <c r="I4" i="4" s="1"/>
  <c r="U39" i="1" l="1"/>
  <c r="U49" i="1" s="1"/>
  <c r="K37" i="1"/>
  <c r="T35" i="1"/>
  <c r="U11" i="1" s="1"/>
  <c r="U48" i="1" s="1"/>
  <c r="H55" i="1"/>
  <c r="G57" i="1"/>
  <c r="I21" i="1"/>
  <c r="U46" i="1" s="1"/>
  <c r="I11" i="1"/>
  <c r="U45" i="1" s="1"/>
  <c r="I31" i="1" l="1"/>
  <c r="U47" i="1" s="1"/>
  <c r="K53" i="1" s="1"/>
</calcChain>
</file>

<file path=xl/comments1.xml><?xml version="1.0" encoding="utf-8"?>
<comments xmlns="http://schemas.openxmlformats.org/spreadsheetml/2006/main">
  <authors>
    <author>やまさわ</author>
  </authors>
  <commentList>
    <comment ref="K10" authorId="0" shapeId="0">
      <text>
        <r>
          <rPr>
            <b/>
            <sz val="18"/>
            <color indexed="10"/>
            <rFont val="BIZ UDPゴシック"/>
            <family val="3"/>
            <charset val="128"/>
          </rPr>
          <t>　　シート(Ⅲ)①～(Ⅲ)⑧のうち該当する内容のシートを５つまで選択し、
　　　それぞれに入力してください。
　　　　シート(Ⅲ)①～(Ⅲ)⑧に入力すると、自動的に点数が反映されます。</t>
        </r>
      </text>
    </comment>
    <comment ref="K11" authorId="0" shapeId="0">
      <text>
        <r>
          <rPr>
            <b/>
            <sz val="18"/>
            <color indexed="10"/>
            <rFont val="BIZ UDPゴシック"/>
            <family val="3"/>
            <charset val="128"/>
          </rPr>
          <t>　ここには直接入力しないでください。</t>
        </r>
      </text>
    </comment>
    <comment ref="B30" authorId="0" shapeId="0">
      <text>
        <r>
          <rPr>
            <b/>
            <sz val="18"/>
            <color indexed="10"/>
            <rFont val="BIZ UDPゴシック"/>
            <family val="3"/>
            <charset val="128"/>
          </rPr>
          <t>　　シート(Ⅲ)①～(Ⅲ)⑧のうち該当する内容のシートを５つまで選択し、
　　　それぞれに入力してください。
　　　　シート(Ⅲ)①～(Ⅲ)⑧に入力すると、自動的に点数が反映されます。　</t>
        </r>
      </text>
    </comment>
    <comment ref="B31" authorId="0" shapeId="0">
      <text>
        <r>
          <rPr>
            <b/>
            <sz val="18"/>
            <color indexed="10"/>
            <rFont val="BIZ UDPゴシック"/>
            <family val="3"/>
            <charset val="128"/>
          </rPr>
          <t>　ここには直接入力しないでください。</t>
        </r>
      </text>
    </comment>
    <comment ref="K38" authorId="0" shapeId="0">
      <text>
        <r>
          <rPr>
            <b/>
            <sz val="18"/>
            <color indexed="10"/>
            <rFont val="游ゴシック"/>
            <family val="3"/>
            <charset val="128"/>
          </rPr>
          <t xml:space="preserve">令和3年3月30日障発0330第5号「厚生労働大臣の定める事項
及び評価方法の留意事項について」の２(5)（p12～p13）を
ご確認のうえ、該当する場合のみ「〇」をつけてください。
</t>
        </r>
        <r>
          <rPr>
            <b/>
            <sz val="16"/>
            <color indexed="10"/>
            <rFont val="BIZ UDPゴシック"/>
            <family val="3"/>
            <charset val="128"/>
          </rPr>
          <t>※ 令和3年4月中に令和2年度の実施状況（関係事業者等の意見を記載
　　した報告書）を公表しない場合は該当しませんので、ご注意ください。</t>
        </r>
      </text>
    </comment>
  </commentList>
</comments>
</file>

<file path=xl/sharedStrings.xml><?xml version="1.0" encoding="utf-8"?>
<sst xmlns="http://schemas.openxmlformats.org/spreadsheetml/2006/main" count="1034" uniqueCount="204">
  <si>
    <t>②1日の平均労働時間が６時間以上７時間未満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</si>
  <si>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③1日の平均労働時間が５時間以上６時間未満</t>
    <rPh sb="2" eb="3">
      <t>ニチ</t>
    </rPh>
    <rPh sb="4" eb="6">
      <t>ヘイキン</t>
    </rPh>
    <rPh sb="6" eb="8">
      <t>ロウドウ</t>
    </rPh>
    <rPh sb="8" eb="10">
      <t>ジカン</t>
    </rPh>
    <rPh sb="12" eb="14">
      <t>ジカン</t>
    </rPh>
    <rPh sb="14" eb="16">
      <t>イジョウ</t>
    </rPh>
    <rPh sb="17" eb="19">
      <t>ジカン</t>
    </rPh>
    <rPh sb="19" eb="21">
      <t>ミマン</t>
    </rPh>
    <phoneticPr fontId="1"/>
  </si>
  <si>
    <t>合計</t>
    <rPh sb="0" eb="2">
      <t>ゴウケイ</t>
    </rPh>
    <phoneticPr fontId="1"/>
  </si>
  <si>
    <t>①研修計画に基づいた外部研修会又は内部研修会</t>
    <rPh sb="1" eb="3">
      <t>ケンシュウ</t>
    </rPh>
    <rPh sb="3" eb="5">
      <t>ケイカク</t>
    </rPh>
    <rPh sb="6" eb="7">
      <t>モト</t>
    </rPh>
    <rPh sb="10" eb="12">
      <t>ガイブ</t>
    </rPh>
    <rPh sb="12" eb="15">
      <t>ケンシュウカイ</t>
    </rPh>
    <rPh sb="15" eb="16">
      <t>マタ</t>
    </rPh>
    <rPh sb="17" eb="19">
      <t>ナイブ</t>
    </rPh>
    <rPh sb="19" eb="22">
      <t>ケンシュウカイ</t>
    </rPh>
    <phoneticPr fontId="1"/>
  </si>
  <si>
    <t>②研修、学会等又は学会誌等において発表</t>
    <rPh sb="1" eb="3">
      <t>ケンシュウ</t>
    </rPh>
    <rPh sb="4" eb="6">
      <t>ガッカイ</t>
    </rPh>
    <rPh sb="6" eb="7">
      <t>トウ</t>
    </rPh>
    <rPh sb="7" eb="8">
      <t>マタ</t>
    </rPh>
    <rPh sb="9" eb="12">
      <t>ガッカイシ</t>
    </rPh>
    <rPh sb="12" eb="13">
      <t>トウ</t>
    </rPh>
    <rPh sb="17" eb="19">
      <t>ハッピョウ</t>
    </rPh>
    <phoneticPr fontId="1"/>
  </si>
  <si>
    <t>③視察・実習の実施又は受け入れ</t>
    <rPh sb="1" eb="3">
      <t>シサツ</t>
    </rPh>
    <rPh sb="4" eb="6">
      <t>ジッシュウ</t>
    </rPh>
    <rPh sb="7" eb="9">
      <t>ジッシ</t>
    </rPh>
    <rPh sb="9" eb="10">
      <t>マタ</t>
    </rPh>
    <rPh sb="11" eb="12">
      <t>ウ</t>
    </rPh>
    <rPh sb="13" eb="14">
      <t>イ</t>
    </rPh>
    <phoneticPr fontId="1"/>
  </si>
  <si>
    <t>④販路拡大の商談会等への参加</t>
    <rPh sb="1" eb="3">
      <t>ハンロ</t>
    </rPh>
    <rPh sb="3" eb="5">
      <t>カクダイ</t>
    </rPh>
    <rPh sb="6" eb="9">
      <t>ショウダンカイ</t>
    </rPh>
    <rPh sb="9" eb="10">
      <t>トウ</t>
    </rPh>
    <rPh sb="12" eb="14">
      <t>サンカ</t>
    </rPh>
    <phoneticPr fontId="1"/>
  </si>
  <si>
    <t>⑤職員の人事評価制度</t>
    <rPh sb="1" eb="3">
      <t>ショクイン</t>
    </rPh>
    <rPh sb="4" eb="6">
      <t>ジンジ</t>
    </rPh>
    <rPh sb="6" eb="8">
      <t>ヒョウカ</t>
    </rPh>
    <rPh sb="8" eb="10">
      <t>セイド</t>
    </rPh>
    <phoneticPr fontId="1"/>
  </si>
  <si>
    <t>⑥ピアサポーターの配置</t>
    <rPh sb="9" eb="11">
      <t>ハイチ</t>
    </rPh>
    <phoneticPr fontId="1"/>
  </si>
  <si>
    <t>⑦第三者評価</t>
    <rPh sb="1" eb="2">
      <t>ダイ</t>
    </rPh>
    <rPh sb="2" eb="4">
      <t>サンシャ</t>
    </rPh>
    <rPh sb="4" eb="6">
      <t>ヒョウカ</t>
    </rPh>
    <phoneticPr fontId="1"/>
  </si>
  <si>
    <t>⑧ＩＳＯが制定したマネジメント規格等の認証等</t>
    <rPh sb="5" eb="7">
      <t>セイテイ</t>
    </rPh>
    <rPh sb="15" eb="17">
      <t>キカク</t>
    </rPh>
    <rPh sb="17" eb="18">
      <t>トウ</t>
    </rPh>
    <rPh sb="19" eb="21">
      <t>ニンショウ</t>
    </rPh>
    <rPh sb="21" eb="22">
      <t>トウ</t>
    </rPh>
    <phoneticPr fontId="1"/>
  </si>
  <si>
    <t>点</t>
    <rPh sb="0" eb="1">
      <t>テン</t>
    </rPh>
    <phoneticPr fontId="1"/>
  </si>
  <si>
    <t>事業所名</t>
    <rPh sb="0" eb="3">
      <t>ジギョウショ</t>
    </rPh>
    <rPh sb="3" eb="4">
      <t>メイ</t>
    </rPh>
    <phoneticPr fontId="1"/>
  </si>
  <si>
    <t>事業所番号</t>
    <rPh sb="0" eb="3">
      <t>ジギョウショ</t>
    </rPh>
    <rPh sb="3" eb="5">
      <t>バンゴウ</t>
    </rPh>
    <phoneticPr fontId="1"/>
  </si>
  <si>
    <t>電話番号</t>
    <rPh sb="0" eb="2">
      <t>デンワ</t>
    </rPh>
    <rPh sb="2" eb="4">
      <t>バンゴウ</t>
    </rPh>
    <phoneticPr fontId="1"/>
  </si>
  <si>
    <t>対象年度</t>
    <rPh sb="0" eb="2">
      <t>タイショウ</t>
    </rPh>
    <rPh sb="2" eb="4">
      <t>ネンド</t>
    </rPh>
    <phoneticPr fontId="1"/>
  </si>
  <si>
    <t>住　所</t>
    <rPh sb="0" eb="1">
      <t>ジュウ</t>
    </rPh>
    <rPh sb="2" eb="3">
      <t>ショ</t>
    </rPh>
    <phoneticPr fontId="1"/>
  </si>
  <si>
    <t>年</t>
    <rPh sb="0" eb="1">
      <t>ネン</t>
    </rPh>
    <phoneticPr fontId="1"/>
  </si>
  <si>
    <t>月</t>
    <rPh sb="0" eb="1">
      <t>ガツ</t>
    </rPh>
    <phoneticPr fontId="1"/>
  </si>
  <si>
    <t>日</t>
    <rPh sb="0" eb="1">
      <t>ニチ</t>
    </rPh>
    <phoneticPr fontId="1"/>
  </si>
  <si>
    <t>（Ⅴ）地域連携活動</t>
    <rPh sb="3" eb="5">
      <t>チイキ</t>
    </rPh>
    <rPh sb="5" eb="7">
      <t>レンケイ</t>
    </rPh>
    <rPh sb="7" eb="9">
      <t>カツドウ</t>
    </rPh>
    <phoneticPr fontId="1"/>
  </si>
  <si>
    <t>20点</t>
    <rPh sb="2" eb="3">
      <t>テン</t>
    </rPh>
    <phoneticPr fontId="1"/>
  </si>
  <si>
    <t>30点</t>
    <rPh sb="2" eb="3">
      <t>テン</t>
    </rPh>
    <phoneticPr fontId="1"/>
  </si>
  <si>
    <t>40点</t>
    <rPh sb="2" eb="3">
      <t>テン</t>
    </rPh>
    <phoneticPr fontId="1"/>
  </si>
  <si>
    <t>45点</t>
    <rPh sb="2" eb="3">
      <t>テン</t>
    </rPh>
    <phoneticPr fontId="1"/>
  </si>
  <si>
    <t>55点</t>
    <rPh sb="2" eb="3">
      <t>テン</t>
    </rPh>
    <phoneticPr fontId="1"/>
  </si>
  <si>
    <t>70点</t>
    <rPh sb="2" eb="3">
      <t>テン</t>
    </rPh>
    <phoneticPr fontId="1"/>
  </si>
  <si>
    <t>80点</t>
    <rPh sb="2" eb="3">
      <t>テン</t>
    </rPh>
    <phoneticPr fontId="1"/>
  </si>
  <si>
    <t>5点</t>
    <rPh sb="1" eb="2">
      <t>テン</t>
    </rPh>
    <phoneticPr fontId="1"/>
  </si>
  <si>
    <t>25点</t>
    <rPh sb="2" eb="3">
      <t>テン</t>
    </rPh>
    <phoneticPr fontId="1"/>
  </si>
  <si>
    <t>0点</t>
    <rPh sb="1" eb="2">
      <t>テン</t>
    </rPh>
    <phoneticPr fontId="1"/>
  </si>
  <si>
    <t>15点</t>
    <rPh sb="2" eb="3">
      <t>テン</t>
    </rPh>
    <phoneticPr fontId="1"/>
  </si>
  <si>
    <t>35点</t>
    <rPh sb="2" eb="3">
      <t>テン</t>
    </rPh>
    <phoneticPr fontId="1"/>
  </si>
  <si>
    <t>10点</t>
    <rPh sb="2" eb="3">
      <t>テン</t>
    </rPh>
    <phoneticPr fontId="1"/>
  </si>
  <si>
    <t>／２００点</t>
    <rPh sb="4" eb="5">
      <t>テン</t>
    </rPh>
    <phoneticPr fontId="1"/>
  </si>
  <si>
    <t>点数</t>
    <rPh sb="0" eb="2">
      <t>テンスウ</t>
    </rPh>
    <phoneticPr fontId="1"/>
  </si>
  <si>
    <t>項目</t>
    <rPh sb="0" eb="2">
      <t>コウモク</t>
    </rPh>
    <phoneticPr fontId="1"/>
  </si>
  <si>
    <t>　</t>
  </si>
  <si>
    <t>①1日の平均労働時間が７時間以上</t>
    <rPh sb="2" eb="3">
      <t>ニチ</t>
    </rPh>
    <rPh sb="4" eb="6">
      <t>ヘイキン</t>
    </rPh>
    <rPh sb="6" eb="8">
      <t>ロウドウ</t>
    </rPh>
    <rPh sb="8" eb="10">
      <t>ジカン</t>
    </rPh>
    <rPh sb="12" eb="14">
      <t>ジカン</t>
    </rPh>
    <rPh sb="14" eb="16">
      <t>イジョウ</t>
    </rPh>
    <phoneticPr fontId="1"/>
  </si>
  <si>
    <t>（Ⅳ）　支援力向上（※）</t>
    <rPh sb="4" eb="6">
      <t>シエン</t>
    </rPh>
    <rPh sb="6" eb="7">
      <t>リョク</t>
    </rPh>
    <rPh sb="7" eb="9">
      <t>コウジョウ</t>
    </rPh>
    <phoneticPr fontId="1"/>
  </si>
  <si>
    <t>（Ⅲ）多様な働き方（※）</t>
    <rPh sb="3" eb="5">
      <t>タヨウ</t>
    </rPh>
    <rPh sb="6" eb="7">
      <t>ハタラ</t>
    </rPh>
    <rPh sb="8" eb="9">
      <t>カタ</t>
    </rPh>
    <phoneticPr fontId="1"/>
  </si>
  <si>
    <t>労働時間</t>
    <phoneticPr fontId="1"/>
  </si>
  <si>
    <t>生産活動</t>
    <phoneticPr fontId="1"/>
  </si>
  <si>
    <t>多様な働き方</t>
    <phoneticPr fontId="1"/>
  </si>
  <si>
    <t>支援力向上</t>
    <phoneticPr fontId="1"/>
  </si>
  <si>
    <t>地域連携活動</t>
    <phoneticPr fontId="1"/>
  </si>
  <si>
    <t>　　　　　就業規則等で定めている</t>
    <rPh sb="5" eb="7">
      <t>シュウギョウ</t>
    </rPh>
    <rPh sb="7" eb="9">
      <t>キソク</t>
    </rPh>
    <rPh sb="9" eb="10">
      <t>トウ</t>
    </rPh>
    <rPh sb="11" eb="12">
      <t>サダ</t>
    </rPh>
    <phoneticPr fontId="1"/>
  </si>
  <si>
    <t>管理者名</t>
    <rPh sb="0" eb="4">
      <t>カンリシャメイ</t>
    </rPh>
    <phoneticPr fontId="1"/>
  </si>
  <si>
    <t>　　　参加した職員が半数以上であった</t>
    <rPh sb="3" eb="5">
      <t>サンカ</t>
    </rPh>
    <rPh sb="7" eb="9">
      <t>ショクイン</t>
    </rPh>
    <rPh sb="10" eb="12">
      <t>ハンスウ</t>
    </rPh>
    <rPh sb="12" eb="14">
      <t>イジョウ</t>
    </rPh>
    <phoneticPr fontId="1"/>
  </si>
  <si>
    <t>　　　１回の場合</t>
    <rPh sb="4" eb="5">
      <t>カイ</t>
    </rPh>
    <rPh sb="6" eb="8">
      <t>バアイ</t>
    </rPh>
    <phoneticPr fontId="1"/>
  </si>
  <si>
    <t>　　　２回以上の場合</t>
    <rPh sb="4" eb="5">
      <t>カイ</t>
    </rPh>
    <rPh sb="5" eb="7">
      <t>イジョウ</t>
    </rPh>
    <rPh sb="8" eb="10">
      <t>バアイ</t>
    </rPh>
    <phoneticPr fontId="1"/>
  </si>
  <si>
    <t>　　　人事評価結果に基づき定期に昇給を判定する
　　　制度を設け、全ての職員に周知している</t>
    <rPh sb="3" eb="5">
      <t>ジンジ</t>
    </rPh>
    <rPh sb="5" eb="7">
      <t>ヒョウカ</t>
    </rPh>
    <rPh sb="7" eb="9">
      <t>ケッカ</t>
    </rPh>
    <rPh sb="10" eb="11">
      <t>モト</t>
    </rPh>
    <rPh sb="13" eb="15">
      <t>テイキ</t>
    </rPh>
    <rPh sb="16" eb="18">
      <t>ショウキュウ</t>
    </rPh>
    <rPh sb="19" eb="21">
      <t>ハンテイ</t>
    </rPh>
    <rPh sb="27" eb="29">
      <t>セイド</t>
    </rPh>
    <rPh sb="30" eb="31">
      <t>モウ</t>
    </rPh>
    <rPh sb="33" eb="34">
      <t>スベ</t>
    </rPh>
    <rPh sb="36" eb="38">
      <t>ショクイン</t>
    </rPh>
    <rPh sb="39" eb="41">
      <t>シュウチ</t>
    </rPh>
    <phoneticPr fontId="1"/>
  </si>
  <si>
    <t>　　　ピアサポーターを職員として配置している</t>
    <rPh sb="11" eb="13">
      <t>ショクイン</t>
    </rPh>
    <rPh sb="16" eb="18">
      <t>ハイチ</t>
    </rPh>
    <phoneticPr fontId="1"/>
  </si>
  <si>
    <t>　　　過去３年以内の福祉サービス第三者評価を
　　　受審しており、結果を公表している。</t>
    <rPh sb="3" eb="5">
      <t>カコ</t>
    </rPh>
    <rPh sb="6" eb="7">
      <t>ネン</t>
    </rPh>
    <rPh sb="7" eb="9">
      <t>イナイ</t>
    </rPh>
    <rPh sb="10" eb="12">
      <t>フクシ</t>
    </rPh>
    <rPh sb="16" eb="19">
      <t>ダイサンシャ</t>
    </rPh>
    <rPh sb="19" eb="21">
      <t>ヒョウカ</t>
    </rPh>
    <rPh sb="26" eb="28">
      <t>ジュシン</t>
    </rPh>
    <rPh sb="33" eb="35">
      <t>ケッカ</t>
    </rPh>
    <rPh sb="36" eb="38">
      <t>コウヒョウ</t>
    </rPh>
    <phoneticPr fontId="1"/>
  </si>
  <si>
    <t>　　　都道府県知事が適当と認めるＩＳＯが定めた
　　　規格その他これに準ずるもの認証を受けている</t>
    <rPh sb="3" eb="7">
      <t>トドウフケン</t>
    </rPh>
    <rPh sb="7" eb="9">
      <t>チジ</t>
    </rPh>
    <rPh sb="10" eb="12">
      <t>テキトウ</t>
    </rPh>
    <rPh sb="13" eb="14">
      <t>ミト</t>
    </rPh>
    <rPh sb="20" eb="21">
      <t>サダ</t>
    </rPh>
    <rPh sb="27" eb="29">
      <t>キカク</t>
    </rPh>
    <rPh sb="31" eb="32">
      <t>ホカ</t>
    </rPh>
    <rPh sb="35" eb="36">
      <t>ジュン</t>
    </rPh>
    <rPh sb="40" eb="42">
      <t>ニンショウ</t>
    </rPh>
    <rPh sb="43" eb="44">
      <t>ウ</t>
    </rPh>
    <phoneticPr fontId="1"/>
  </si>
  <si>
    <t>①80点 ②70点 ③55点 ④45 点 ⑤40点 ⑥30点 ⑦20点 ⑧5点</t>
    <rPh sb="3" eb="4">
      <t>テン</t>
    </rPh>
    <rPh sb="8" eb="9">
      <t>テン</t>
    </rPh>
    <rPh sb="13" eb="14">
      <t>テン</t>
    </rPh>
    <rPh sb="19" eb="20">
      <t>テン</t>
    </rPh>
    <rPh sb="24" eb="25">
      <t>テン</t>
    </rPh>
    <rPh sb="29" eb="30">
      <t>テン</t>
    </rPh>
    <rPh sb="34" eb="35">
      <t>テン</t>
    </rPh>
    <rPh sb="38" eb="39">
      <t>テン</t>
    </rPh>
    <phoneticPr fontId="1"/>
  </si>
  <si>
    <t>①40点 ②25点 ③20点 ④5点</t>
    <rPh sb="3" eb="4">
      <t>テン</t>
    </rPh>
    <rPh sb="8" eb="9">
      <t>テン</t>
    </rPh>
    <rPh sb="13" eb="14">
      <t>テン</t>
    </rPh>
    <rPh sb="17" eb="18">
      <t>テン</t>
    </rPh>
    <phoneticPr fontId="1"/>
  </si>
  <si>
    <t>1事例以上ある場合:10点</t>
    <rPh sb="1" eb="3">
      <t>ジレイ</t>
    </rPh>
    <rPh sb="3" eb="5">
      <t>イジョウ</t>
    </rPh>
    <rPh sb="7" eb="9">
      <t>バアイ</t>
    </rPh>
    <rPh sb="12" eb="13">
      <t>テン</t>
    </rPh>
    <phoneticPr fontId="1"/>
  </si>
  <si>
    <t>地域の事業者と連携した付加価値の高い商品開発、企業や官公庁等での生産活動等地域社会と連携した活動を行い、その結果をインターネット等により公表している</t>
    <rPh sb="0" eb="2">
      <t>チイキ</t>
    </rPh>
    <rPh sb="3" eb="6">
      <t>ジギョウシャ</t>
    </rPh>
    <rPh sb="7" eb="9">
      <t>レンケイ</t>
    </rPh>
    <rPh sb="11" eb="13">
      <t>フカ</t>
    </rPh>
    <rPh sb="13" eb="15">
      <t>カチ</t>
    </rPh>
    <rPh sb="16" eb="17">
      <t>タカ</t>
    </rPh>
    <rPh sb="18" eb="20">
      <t>ショウヒン</t>
    </rPh>
    <rPh sb="20" eb="22">
      <t>カイハツ</t>
    </rPh>
    <rPh sb="23" eb="25">
      <t>キギョウ</t>
    </rPh>
    <rPh sb="26" eb="29">
      <t>カンコウチョウ</t>
    </rPh>
    <rPh sb="29" eb="30">
      <t>トウ</t>
    </rPh>
    <rPh sb="32" eb="34">
      <t>セイサン</t>
    </rPh>
    <rPh sb="34" eb="36">
      <t>カツドウ</t>
    </rPh>
    <rPh sb="36" eb="37">
      <t>トウ</t>
    </rPh>
    <rPh sb="37" eb="39">
      <t>チイキ</t>
    </rPh>
    <rPh sb="39" eb="41">
      <t>シャカイ</t>
    </rPh>
    <rPh sb="42" eb="44">
      <t>レンケイ</t>
    </rPh>
    <rPh sb="46" eb="48">
      <t>カツドウ</t>
    </rPh>
    <rPh sb="49" eb="50">
      <t>オコナ</t>
    </rPh>
    <rPh sb="54" eb="56">
      <t>ケッカ</t>
    </rPh>
    <rPh sb="64" eb="65">
      <t>トウ</t>
    </rPh>
    <rPh sb="68" eb="70">
      <t>コウヒョウ</t>
    </rPh>
    <phoneticPr fontId="1"/>
  </si>
  <si>
    <t>①免許・資格取得、検定の受検勧奨に関する制度</t>
    <rPh sb="1" eb="3">
      <t>メンキョ</t>
    </rPh>
    <rPh sb="4" eb="6">
      <t>シカク</t>
    </rPh>
    <rPh sb="6" eb="8">
      <t>シュトク</t>
    </rPh>
    <rPh sb="9" eb="11">
      <t>ケンテイ</t>
    </rPh>
    <rPh sb="12" eb="14">
      <t>ジュケン</t>
    </rPh>
    <rPh sb="14" eb="16">
      <t>カンショウ</t>
    </rPh>
    <rPh sb="17" eb="18">
      <t>カン</t>
    </rPh>
    <rPh sb="20" eb="22">
      <t>セイド</t>
    </rPh>
    <phoneticPr fontId="1"/>
  </si>
  <si>
    <t>③在宅勤務に係る労働条件及び服務規律</t>
    <rPh sb="1" eb="3">
      <t>ザイタク</t>
    </rPh>
    <rPh sb="3" eb="5">
      <t>キンム</t>
    </rPh>
    <rPh sb="6" eb="7">
      <t>カカ</t>
    </rPh>
    <rPh sb="8" eb="10">
      <t>ロウドウ</t>
    </rPh>
    <rPh sb="10" eb="12">
      <t>ジョウケン</t>
    </rPh>
    <rPh sb="12" eb="13">
      <t>オヨ</t>
    </rPh>
    <rPh sb="14" eb="16">
      <t>フクム</t>
    </rPh>
    <rPh sb="16" eb="18">
      <t>キリツ</t>
    </rPh>
    <phoneticPr fontId="1"/>
  </si>
  <si>
    <t>④フレックスタイム制に係る労働条件</t>
    <rPh sb="9" eb="10">
      <t>セイ</t>
    </rPh>
    <rPh sb="11" eb="12">
      <t>カカ</t>
    </rPh>
    <rPh sb="13" eb="15">
      <t>ロウドウ</t>
    </rPh>
    <rPh sb="15" eb="17">
      <t>ジョウケン</t>
    </rPh>
    <phoneticPr fontId="1"/>
  </si>
  <si>
    <t>⑤短時間勤務に係る労働条件</t>
    <rPh sb="1" eb="4">
      <t>タンジカン</t>
    </rPh>
    <rPh sb="4" eb="6">
      <t>キンム</t>
    </rPh>
    <rPh sb="7" eb="8">
      <t>カカ</t>
    </rPh>
    <rPh sb="9" eb="11">
      <t>ロウドウ</t>
    </rPh>
    <rPh sb="11" eb="13">
      <t>ジョウケン</t>
    </rPh>
    <phoneticPr fontId="1"/>
  </si>
  <si>
    <t>⑦有給休暇の時間単位取得又は計画的付与制度</t>
    <rPh sb="1" eb="3">
      <t>ユウキュウ</t>
    </rPh>
    <rPh sb="3" eb="5">
      <t>キュウカ</t>
    </rPh>
    <rPh sb="6" eb="8">
      <t>ジカン</t>
    </rPh>
    <rPh sb="8" eb="10">
      <t>タンイ</t>
    </rPh>
    <rPh sb="10" eb="12">
      <t>シュトク</t>
    </rPh>
    <rPh sb="12" eb="13">
      <t>マタ</t>
    </rPh>
    <rPh sb="14" eb="17">
      <t>ケイカクテキ</t>
    </rPh>
    <rPh sb="17" eb="19">
      <t>フヨ</t>
    </rPh>
    <rPh sb="19" eb="21">
      <t>セイド</t>
    </rPh>
    <phoneticPr fontId="1"/>
  </si>
  <si>
    <t>⑧傷病休暇等の取得に関する事項</t>
    <rPh sb="1" eb="3">
      <t>ショウビョウ</t>
    </rPh>
    <rPh sb="3" eb="5">
      <t>キュウカ</t>
    </rPh>
    <rPh sb="5" eb="6">
      <t>トウ</t>
    </rPh>
    <rPh sb="7" eb="9">
      <t>シュトク</t>
    </rPh>
    <rPh sb="10" eb="11">
      <t>カン</t>
    </rPh>
    <rPh sb="13" eb="15">
      <t>ジコウ</t>
    </rPh>
    <phoneticPr fontId="1"/>
  </si>
  <si>
    <t>⑥時差出勤制度に係る労働条件</t>
    <rPh sb="1" eb="3">
      <t>ジサ</t>
    </rPh>
    <rPh sb="3" eb="5">
      <t>シュッキン</t>
    </rPh>
    <rPh sb="5" eb="7">
      <t>セイド</t>
    </rPh>
    <rPh sb="8" eb="9">
      <t>カカ</t>
    </rPh>
    <rPh sb="10" eb="12">
      <t>ロウドウ</t>
    </rPh>
    <rPh sb="12" eb="14">
      <t>ジョウケン</t>
    </rPh>
    <phoneticPr fontId="1"/>
  </si>
  <si>
    <t>小計（注2）</t>
    <rPh sb="0" eb="2">
      <t>ショウケイ</t>
    </rPh>
    <rPh sb="3" eb="4">
      <t>チュウ</t>
    </rPh>
    <phoneticPr fontId="1"/>
  </si>
  <si>
    <t>小計（注1）</t>
    <rPh sb="0" eb="2">
      <t>ショウケイ</t>
    </rPh>
    <rPh sb="3" eb="4">
      <t>チュウ</t>
    </rPh>
    <phoneticPr fontId="1"/>
  </si>
  <si>
    <t>（注2）8以上:35点、6～7：25点、1～5：15点</t>
    <rPh sb="1" eb="2">
      <t>チュウ</t>
    </rPh>
    <phoneticPr fontId="1"/>
  </si>
  <si>
    <t>（注1）8以上:35点、6～7：25点、1～5：15点</t>
    <rPh sb="1" eb="2">
      <t>チュウ</t>
    </rPh>
    <rPh sb="5" eb="7">
      <t>イジョウ</t>
    </rPh>
    <rPh sb="10" eb="11">
      <t>テン</t>
    </rPh>
    <rPh sb="18" eb="19">
      <t>テン</t>
    </rPh>
    <rPh sb="26" eb="27">
      <t>テン</t>
    </rPh>
    <phoneticPr fontId="1"/>
  </si>
  <si>
    <t>（※）任意の５項目を選択すること</t>
    <rPh sb="3" eb="5">
      <t>ニンイ</t>
    </rPh>
    <rPh sb="7" eb="9">
      <t>コウモク</t>
    </rPh>
    <rPh sb="10" eb="12">
      <t>センタク</t>
    </rPh>
    <phoneticPr fontId="1"/>
  </si>
  <si>
    <t xml:space="preserve">       いずれの取組も行っている</t>
    <rPh sb="11" eb="13">
      <t>トリクミ</t>
    </rPh>
    <rPh sb="14" eb="15">
      <t>オコナ</t>
    </rPh>
    <phoneticPr fontId="1"/>
  </si>
  <si>
    <t>　　　　　就業規則等で定めており、前年度の実績がある</t>
    <rPh sb="5" eb="7">
      <t>シュウギョウ</t>
    </rPh>
    <rPh sb="7" eb="9">
      <t>キソク</t>
    </rPh>
    <rPh sb="9" eb="10">
      <t>トウ</t>
    </rPh>
    <rPh sb="11" eb="12">
      <t>サダ</t>
    </rPh>
    <rPh sb="17" eb="20">
      <t>ゼンネンド</t>
    </rPh>
    <rPh sb="21" eb="23">
      <t>ジッセキ</t>
    </rPh>
    <phoneticPr fontId="1"/>
  </si>
  <si>
    <t>就労継続支援Ａ型事業所におけるスコア表（全体）</t>
    <rPh sb="0" eb="2">
      <t>シュウロウ</t>
    </rPh>
    <rPh sb="2" eb="4">
      <t>ケイゾク</t>
    </rPh>
    <rPh sb="4" eb="6">
      <t>シエン</t>
    </rPh>
    <rPh sb="7" eb="8">
      <t>ガタ</t>
    </rPh>
    <rPh sb="8" eb="11">
      <t>ジギョウショ</t>
    </rPh>
    <rPh sb="18" eb="19">
      <t>ヒョウ</t>
    </rPh>
    <rPh sb="20" eb="22">
      <t>ゼンタイ</t>
    </rPh>
    <phoneticPr fontId="1"/>
  </si>
  <si>
    <t>④1日の平均労働時間が４時間30分以上５時間未満</t>
    <rPh sb="2" eb="3">
      <t>ニチ</t>
    </rPh>
    <rPh sb="4" eb="6">
      <t>ヘイキン</t>
    </rPh>
    <rPh sb="6" eb="8">
      <t>ロウドウ</t>
    </rPh>
    <rPh sb="8" eb="10">
      <t>ジカン</t>
    </rPh>
    <rPh sb="12" eb="14">
      <t>ジカン</t>
    </rPh>
    <rPh sb="16" eb="17">
      <t>フン</t>
    </rPh>
    <rPh sb="17" eb="19">
      <t>イジョウ</t>
    </rPh>
    <rPh sb="20" eb="22">
      <t>ジカン</t>
    </rPh>
    <rPh sb="22" eb="24">
      <t>ミマン</t>
    </rPh>
    <phoneticPr fontId="1"/>
  </si>
  <si>
    <t>⑤1日の平均労働時間が４時間以上４時間30分未満</t>
    <rPh sb="2" eb="3">
      <t>ニチ</t>
    </rPh>
    <rPh sb="4" eb="6">
      <t>ヘイキン</t>
    </rPh>
    <rPh sb="6" eb="8">
      <t>ロウドウ</t>
    </rPh>
    <rPh sb="8" eb="10">
      <t>ジカン</t>
    </rPh>
    <rPh sb="12" eb="14">
      <t>ジカン</t>
    </rPh>
    <rPh sb="14" eb="16">
      <t>イジョウ</t>
    </rPh>
    <rPh sb="17" eb="19">
      <t>ジカン</t>
    </rPh>
    <rPh sb="21" eb="22">
      <t>フン</t>
    </rPh>
    <rPh sb="22" eb="24">
      <t>ミマン</t>
    </rPh>
    <phoneticPr fontId="1"/>
  </si>
  <si>
    <t>⑥1日の平均労働時間が３時間以上４時間未満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</si>
  <si>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⑦1日の平均労働時間が２時間以上３時間未満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</si>
  <si>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⑧1日の平均労働時間が２時間未満</t>
    <rPh sb="2" eb="3">
      <t>ニチ</t>
    </rPh>
    <rPh sb="4" eb="6">
      <t>ヘイキン</t>
    </rPh>
    <rPh sb="6" eb="8">
      <t>ロウドウ</t>
    </rPh>
    <rPh sb="8" eb="10">
      <t>ジカン</t>
    </rPh>
    <rPh sb="12" eb="14">
      <t>ジカン</t>
    </rPh>
    <rPh sb="14" eb="16">
      <t>ミマン</t>
    </rPh>
    <phoneticPr fontId="1"/>
  </si>
  <si>
    <t>②利用者を職員として登用する制度</t>
    <phoneticPr fontId="1"/>
  </si>
  <si>
    <t>就労に必要な知識及び能力の向上に資する免許、検定その他の資格の取得を支援するための制度に関する事項（通知２（３）ア）</t>
    <rPh sb="50" eb="52">
      <t>ツウチ</t>
    </rPh>
    <phoneticPr fontId="1"/>
  </si>
  <si>
    <t>定めている
就業規則等の名称</t>
    <rPh sb="0" eb="1">
      <t>サダ</t>
    </rPh>
    <rPh sb="6" eb="8">
      <t>シュウギョウ</t>
    </rPh>
    <rPh sb="8" eb="10">
      <t>キソク</t>
    </rPh>
    <rPh sb="10" eb="11">
      <t>トウ</t>
    </rPh>
    <rPh sb="12" eb="14">
      <t>メイショウ</t>
    </rPh>
    <phoneticPr fontId="1"/>
  </si>
  <si>
    <t>（例：就業規則、賃金規程、雇用契約書など）</t>
    <rPh sb="1" eb="2">
      <t>レイ</t>
    </rPh>
    <rPh sb="3" eb="5">
      <t>シュウギョウ</t>
    </rPh>
    <rPh sb="5" eb="7">
      <t>キソク</t>
    </rPh>
    <rPh sb="8" eb="10">
      <t>チンギン</t>
    </rPh>
    <rPh sb="10" eb="12">
      <t>キテイ</t>
    </rPh>
    <rPh sb="13" eb="15">
      <t>コヨウ</t>
    </rPh>
    <rPh sb="15" eb="18">
      <t>ケイヤクショ</t>
    </rPh>
    <phoneticPr fontId="1"/>
  </si>
  <si>
    <t>当該就業規則等
に定めている条項</t>
    <rPh sb="0" eb="2">
      <t>トウガイ</t>
    </rPh>
    <rPh sb="2" eb="4">
      <t>シュウギョウ</t>
    </rPh>
    <rPh sb="4" eb="6">
      <t>キソク</t>
    </rPh>
    <rPh sb="6" eb="7">
      <t>トウ</t>
    </rPh>
    <rPh sb="9" eb="10">
      <t>サダ</t>
    </rPh>
    <rPh sb="14" eb="16">
      <t>ジョウコウ</t>
    </rPh>
    <phoneticPr fontId="1"/>
  </si>
  <si>
    <t>（例：第１章第５条など）</t>
    <rPh sb="1" eb="2">
      <t>レイ</t>
    </rPh>
    <rPh sb="3" eb="4">
      <t>ダイ</t>
    </rPh>
    <rPh sb="5" eb="6">
      <t>ショウ</t>
    </rPh>
    <rPh sb="6" eb="7">
      <t>ダイ</t>
    </rPh>
    <rPh sb="8" eb="9">
      <t>ジョウ</t>
    </rPh>
    <phoneticPr fontId="1"/>
  </si>
  <si>
    <t>該当する人数</t>
    <rPh sb="0" eb="2">
      <t>ガイトウ</t>
    </rPh>
    <rPh sb="4" eb="6">
      <t>ニンズウ</t>
    </rPh>
    <phoneticPr fontId="1"/>
  </si>
  <si>
    <t>制度の活用内容</t>
    <rPh sb="0" eb="2">
      <t>セイド</t>
    </rPh>
    <rPh sb="3" eb="5">
      <t>カツヨウ</t>
    </rPh>
    <rPh sb="5" eb="7">
      <t>ナイヨウ</t>
    </rPh>
    <phoneticPr fontId="1"/>
  </si>
  <si>
    <t>取得を勧めた
免許、資格等</t>
    <rPh sb="0" eb="2">
      <t>シュトク</t>
    </rPh>
    <rPh sb="3" eb="4">
      <t>スス</t>
    </rPh>
    <rPh sb="7" eb="9">
      <t>メンキョ</t>
    </rPh>
    <rPh sb="10" eb="12">
      <t>シカク</t>
    </rPh>
    <rPh sb="12" eb="13">
      <t>トウ</t>
    </rPh>
    <phoneticPr fontId="1"/>
  </si>
  <si>
    <t>利用者を当該就労継続支援Ａ型事業所等の職員として雇用する場合における採用手続及び採用条件に関する事項（通知２（３）イ）</t>
    <rPh sb="51" eb="53">
      <t>ツウチ</t>
    </rPh>
    <phoneticPr fontId="1"/>
  </si>
  <si>
    <t>うち雇用継続期間が前年度において６月に達している人数</t>
    <rPh sb="2" eb="4">
      <t>コヨウ</t>
    </rPh>
    <rPh sb="4" eb="6">
      <t>ケイゾク</t>
    </rPh>
    <rPh sb="6" eb="8">
      <t>キカン</t>
    </rPh>
    <rPh sb="17" eb="18">
      <t>ツキ</t>
    </rPh>
    <rPh sb="19" eb="20">
      <t>タッ</t>
    </rPh>
    <rPh sb="24" eb="26">
      <t>ニンズウ</t>
    </rPh>
    <phoneticPr fontId="1"/>
  </si>
  <si>
    <t>うち前年度末日まで雇用継続している人数</t>
    <rPh sb="2" eb="5">
      <t>ゼンネンド</t>
    </rPh>
    <rPh sb="5" eb="7">
      <t>マツジツ</t>
    </rPh>
    <rPh sb="9" eb="11">
      <t>コヨウ</t>
    </rPh>
    <rPh sb="11" eb="13">
      <t>ケイゾク</t>
    </rPh>
    <rPh sb="17" eb="19">
      <t>ニンズウ</t>
    </rPh>
    <phoneticPr fontId="1"/>
  </si>
  <si>
    <t>登用した日</t>
    <rPh sb="0" eb="2">
      <t>トウヨウ</t>
    </rPh>
    <rPh sb="4" eb="5">
      <t>ヒ</t>
    </rPh>
    <phoneticPr fontId="1"/>
  </si>
  <si>
    <t>勤務形態（例：常勤、非常勤など）</t>
    <rPh sb="0" eb="2">
      <t>キンム</t>
    </rPh>
    <rPh sb="2" eb="4">
      <t>ケイタイ</t>
    </rPh>
    <rPh sb="5" eb="6">
      <t>レイ</t>
    </rPh>
    <rPh sb="7" eb="9">
      <t>ジョウキン</t>
    </rPh>
    <rPh sb="10" eb="13">
      <t>ヒジョウキン</t>
    </rPh>
    <phoneticPr fontId="1"/>
  </si>
  <si>
    <t>就業時間（例：9:00～16:00など）</t>
    <rPh sb="0" eb="2">
      <t>シュウギョウ</t>
    </rPh>
    <rPh sb="2" eb="4">
      <t>ジカン</t>
    </rPh>
    <rPh sb="5" eb="6">
      <t>レイ</t>
    </rPh>
    <phoneticPr fontId="1"/>
  </si>
  <si>
    <t>職務内容（例：生活支援員、作業員、事務員など）</t>
    <rPh sb="0" eb="2">
      <t>ショクム</t>
    </rPh>
    <rPh sb="2" eb="4">
      <t>ナイヨウ</t>
    </rPh>
    <rPh sb="5" eb="6">
      <t>レイ</t>
    </rPh>
    <rPh sb="7" eb="9">
      <t>セイカツ</t>
    </rPh>
    <rPh sb="9" eb="11">
      <t>シエン</t>
    </rPh>
    <rPh sb="11" eb="12">
      <t>イン</t>
    </rPh>
    <rPh sb="13" eb="16">
      <t>サギョウイン</t>
    </rPh>
    <rPh sb="17" eb="20">
      <t>ジムイン</t>
    </rPh>
    <phoneticPr fontId="1"/>
  </si>
  <si>
    <t>登用した人数の合計</t>
    <rPh sb="0" eb="2">
      <t>トウヨウ</t>
    </rPh>
    <rPh sb="4" eb="6">
      <t>ニンズウ</t>
    </rPh>
    <rPh sb="7" eb="9">
      <t>ゴウケイ</t>
    </rPh>
    <phoneticPr fontId="1"/>
  </si>
  <si>
    <t>上記のうち
任意の1名に
ついて、
記載して
ください。</t>
    <rPh sb="0" eb="2">
      <t>ジョウキ</t>
    </rPh>
    <rPh sb="6" eb="8">
      <t>ニンイ</t>
    </rPh>
    <rPh sb="10" eb="11">
      <t>メイ</t>
    </rPh>
    <rPh sb="18" eb="20">
      <t>キサイ</t>
    </rPh>
    <phoneticPr fontId="1"/>
  </si>
  <si>
    <t>在宅勤務を行う利用者の労働条件及び服務規律に関する事項（通知２（３）ウ）</t>
    <phoneticPr fontId="1"/>
  </si>
  <si>
    <t>その利用者に係る始業及び終業の時刻をその利用者の決定に委ねることとした
利用者の労働条件に関する事項（通知２（３）エ）</t>
    <rPh sb="51" eb="53">
      <t>ツウチ</t>
    </rPh>
    <phoneticPr fontId="1"/>
  </si>
  <si>
    <t>それぞれの障害の特性に応じ1 日の所定労働時間が短い利用者の労働条件に関
する事項（通知２（３）オ）</t>
    <rPh sb="42" eb="44">
      <t>ツウチ</t>
    </rPh>
    <phoneticPr fontId="1"/>
  </si>
  <si>
    <t>当該就業規則等に定めている項目の具体的な内容</t>
    <phoneticPr fontId="1"/>
  </si>
  <si>
    <t>標準の勤務時間（例：9:00～16:00など）</t>
    <phoneticPr fontId="1"/>
  </si>
  <si>
    <t>上記のうち任意の1名について、記載してください。</t>
    <rPh sb="0" eb="2">
      <t>ジョウキ</t>
    </rPh>
    <rPh sb="5" eb="7">
      <t>ニンイ</t>
    </rPh>
    <rPh sb="9" eb="10">
      <t>メイ</t>
    </rPh>
    <rPh sb="15" eb="17">
      <t>キサイ</t>
    </rPh>
    <phoneticPr fontId="1"/>
  </si>
  <si>
    <t>それぞれの障害の特性に応じ1 日の所定労働時間を変更することなく始業又は
終業の時刻を繰り上げ又は繰り下げる制度に関する事項
（通知２（３）カ）</t>
    <rPh sb="64" eb="66">
      <t>ツウチ</t>
    </rPh>
    <phoneticPr fontId="1"/>
  </si>
  <si>
    <t>始業時刻、終業時刻、休憩時間等</t>
    <phoneticPr fontId="1"/>
  </si>
  <si>
    <t>対象者の範囲、労働時間、休憩時間及び休日、賃金等</t>
    <rPh sb="0" eb="3">
      <t>タイショウシャ</t>
    </rPh>
    <rPh sb="4" eb="6">
      <t>ハンイ</t>
    </rPh>
    <rPh sb="7" eb="9">
      <t>ロウドウ</t>
    </rPh>
    <rPh sb="9" eb="11">
      <t>ジカン</t>
    </rPh>
    <rPh sb="12" eb="14">
      <t>キュウケイ</t>
    </rPh>
    <rPh sb="14" eb="16">
      <t>ジカン</t>
    </rPh>
    <rPh sb="16" eb="17">
      <t>オヨ</t>
    </rPh>
    <rPh sb="18" eb="20">
      <t>キュウジツ</t>
    </rPh>
    <rPh sb="21" eb="23">
      <t>チンギン</t>
    </rPh>
    <rPh sb="23" eb="24">
      <t>トウ</t>
    </rPh>
    <phoneticPr fontId="1"/>
  </si>
  <si>
    <t>短時間勤務制度を活用した場合の勤務時間（例：10:00～15:00など）</t>
    <rPh sb="0" eb="3">
      <t>タンジカン</t>
    </rPh>
    <rPh sb="3" eb="5">
      <t>キンム</t>
    </rPh>
    <rPh sb="5" eb="7">
      <t>セイド</t>
    </rPh>
    <rPh sb="8" eb="10">
      <t>カツヨウ</t>
    </rPh>
    <rPh sb="12" eb="14">
      <t>バアイ</t>
    </rPh>
    <rPh sb="15" eb="17">
      <t>キンム</t>
    </rPh>
    <rPh sb="17" eb="19">
      <t>ジカン</t>
    </rPh>
    <phoneticPr fontId="1"/>
  </si>
  <si>
    <t>フレックスタイム勤務の場合の勤務時間（例：10:00～17:00など）</t>
    <rPh sb="8" eb="10">
      <t>キンム</t>
    </rPh>
    <rPh sb="11" eb="13">
      <t>バアイ</t>
    </rPh>
    <rPh sb="14" eb="16">
      <t>キンム</t>
    </rPh>
    <rPh sb="16" eb="18">
      <t>ジカン</t>
    </rPh>
    <phoneticPr fontId="1"/>
  </si>
  <si>
    <t>時差出勤制度を活用した場合の勤務時間（例：8:00～15:00など）</t>
    <rPh sb="0" eb="2">
      <t>ジサ</t>
    </rPh>
    <rPh sb="2" eb="4">
      <t>シュッキン</t>
    </rPh>
    <rPh sb="4" eb="6">
      <t>セイド</t>
    </rPh>
    <rPh sb="7" eb="9">
      <t>カツヨウ</t>
    </rPh>
    <rPh sb="11" eb="13">
      <t>バアイ</t>
    </rPh>
    <rPh sb="14" eb="16">
      <t>キンム</t>
    </rPh>
    <rPh sb="16" eb="18">
      <t>ジカン</t>
    </rPh>
    <phoneticPr fontId="1"/>
  </si>
  <si>
    <t>時間を単位として与える有休休暇又は労使協定により有休休暇を与える時季に
関する定めをした場合の当該有休休暇の取得に関する事項（通知２（３）キ）</t>
    <rPh sb="63" eb="65">
      <t>ツウチ</t>
    </rPh>
    <phoneticPr fontId="1"/>
  </si>
  <si>
    <t>取得した休暇の種類（例：時間単位年休、計画的付与制度による年休）</t>
    <rPh sb="0" eb="2">
      <t>シュトク</t>
    </rPh>
    <rPh sb="4" eb="6">
      <t>キュウカ</t>
    </rPh>
    <rPh sb="7" eb="9">
      <t>シュルイ</t>
    </rPh>
    <rPh sb="10" eb="11">
      <t>レイ</t>
    </rPh>
    <rPh sb="29" eb="31">
      <t>ネンキュウ</t>
    </rPh>
    <phoneticPr fontId="1"/>
  </si>
  <si>
    <t>休暇の具体的内容（例：１時間休を４日、３時間休を４日）</t>
    <rPh sb="0" eb="2">
      <t>キュウカ</t>
    </rPh>
    <rPh sb="3" eb="6">
      <t>グタイテキ</t>
    </rPh>
    <rPh sb="6" eb="8">
      <t>ナイヨウ</t>
    </rPh>
    <rPh sb="9" eb="10">
      <t>レイ</t>
    </rPh>
    <rPh sb="12" eb="14">
      <t>ジカン</t>
    </rPh>
    <rPh sb="14" eb="15">
      <t>キュウ</t>
    </rPh>
    <rPh sb="17" eb="18">
      <t>ニチ</t>
    </rPh>
    <rPh sb="20" eb="22">
      <t>ジカン</t>
    </rPh>
    <rPh sb="22" eb="23">
      <t>キュウ</t>
    </rPh>
    <rPh sb="25" eb="26">
      <t>ニチ</t>
    </rPh>
    <phoneticPr fontId="1"/>
  </si>
  <si>
    <t>業務外の事由による負傷又は疾病の療養のための休業に関する事項（通知２（３）ク）</t>
    <rPh sb="31" eb="33">
      <t>ツウチ</t>
    </rPh>
    <phoneticPr fontId="1"/>
  </si>
  <si>
    <t>休暇制度、療養中・療養後の短時間勤務制度、失効年休積立制度等</t>
    <phoneticPr fontId="1"/>
  </si>
  <si>
    <t>取得した傷病休暇制度等の種類（例：休暇、短時間勤務）</t>
    <rPh sb="0" eb="2">
      <t>シュトク</t>
    </rPh>
    <rPh sb="4" eb="6">
      <t>ショウビョウ</t>
    </rPh>
    <rPh sb="6" eb="8">
      <t>キュウカ</t>
    </rPh>
    <rPh sb="8" eb="10">
      <t>セイド</t>
    </rPh>
    <rPh sb="10" eb="11">
      <t>トウ</t>
    </rPh>
    <rPh sb="12" eb="14">
      <t>シュルイ</t>
    </rPh>
    <rPh sb="15" eb="16">
      <t>レイ</t>
    </rPh>
    <rPh sb="17" eb="19">
      <t>キュウカ</t>
    </rPh>
    <rPh sb="20" eb="23">
      <t>タンジカン</t>
    </rPh>
    <rPh sb="23" eb="25">
      <t>キンム</t>
    </rPh>
    <phoneticPr fontId="1"/>
  </si>
  <si>
    <t>職員に対して障害者の就労の支援に関する知識及び技能を習得させるために作成した研修計画に基づいた研修会への職員の参加状況（通知２（４）ア）</t>
    <rPh sb="60" eb="62">
      <t>ツウチ</t>
    </rPh>
    <phoneticPr fontId="1"/>
  </si>
  <si>
    <t>職員が当該就労継続支援Ａ型事業所等における障害者に対する就労支援に関して、研修、学会等又は学会誌等において発表した回数（通知２（４）イ）</t>
    <rPh sb="60" eb="62">
      <t>ツウチ</t>
    </rPh>
    <phoneticPr fontId="1"/>
  </si>
  <si>
    <t>先進的事業者の視察若しくは先進的事業者における実習への参加又は他の就労継続支援Ａ型事業者からの視察若しくは実習の受け入れの有無（通知２（４）ウ）</t>
    <rPh sb="64" eb="66">
      <t>ツウチ</t>
    </rPh>
    <phoneticPr fontId="1"/>
  </si>
  <si>
    <t>生産活動収入を増やすための販路拡大のために商談会等に参加した回数（通知２（４）エ）</t>
    <rPh sb="33" eb="35">
      <t>ツウチ</t>
    </rPh>
    <phoneticPr fontId="1"/>
  </si>
  <si>
    <t>人事評価の結果に基づき定期に昇給を判定する仕組みを設けているとともに、当該人事評価の基準について書面をもって作成し、全ての職員に周知している場合（通知２（４）オ）</t>
    <rPh sb="73" eb="75">
      <t>ツウチ</t>
    </rPh>
    <phoneticPr fontId="1"/>
  </si>
  <si>
    <t>介護給付費等単位数表第14 の８の２の注の本文に規定する者を配置している場合（通知２（４）カ）</t>
    <rPh sb="39" eb="41">
      <t>ツウチ</t>
    </rPh>
    <phoneticPr fontId="1"/>
  </si>
  <si>
    <t>当該就労継続支援Ａ型等を行う就労継続支援Ａ型事業者が第三者評価を受け、その結果を公表している場合（通知２（４）キ）</t>
    <rPh sb="49" eb="51">
      <t>ツウチ</t>
    </rPh>
    <phoneticPr fontId="1"/>
  </si>
  <si>
    <t>当該就労継続支援Ａ型事業所等に係る取組が、都道府県知事が適当と認める国際標準化機構が定めた規格その他これに準ずるものに適合している旨の認証を受けている場合（通知２（４）ク）</t>
    <rPh sb="78" eb="80">
      <t>ツウチ</t>
    </rPh>
    <phoneticPr fontId="1"/>
  </si>
  <si>
    <t>　　　参加した職員が１人以上半数未満であった</t>
    <phoneticPr fontId="1"/>
  </si>
  <si>
    <t>　　　 いずれか一方のみの取組を行っている</t>
    <phoneticPr fontId="1"/>
  </si>
  <si>
    <t>様式２－１</t>
    <rPh sb="0" eb="2">
      <t>ヨウシキ</t>
    </rPh>
    <phoneticPr fontId="1"/>
  </si>
  <si>
    <t>（Ⅰ）労働時間</t>
    <phoneticPr fontId="1"/>
  </si>
  <si>
    <t>　　　参加した職員が１人以上半数未満であった</t>
    <rPh sb="3" eb="5">
      <t>サンカ</t>
    </rPh>
    <rPh sb="7" eb="9">
      <t>ショクイン</t>
    </rPh>
    <rPh sb="11" eb="12">
      <t>ニン</t>
    </rPh>
    <rPh sb="12" eb="14">
      <t>イジョウ</t>
    </rPh>
    <rPh sb="14" eb="16">
      <t>ハンスウ</t>
    </rPh>
    <rPh sb="16" eb="18">
      <t>ミマン</t>
    </rPh>
    <phoneticPr fontId="1"/>
  </si>
  <si>
    <t>　　　 いずれか一方のみの取組を行っている</t>
    <rPh sb="8" eb="10">
      <t>イッポウ</t>
    </rPh>
    <rPh sb="13" eb="15">
      <t>トリクミ</t>
    </rPh>
    <rPh sb="16" eb="17">
      <t>オコナ</t>
    </rPh>
    <phoneticPr fontId="1"/>
  </si>
  <si>
    <t>（Ⅱ）生産活動</t>
    <rPh sb="3" eb="5">
      <t>セイサン</t>
    </rPh>
    <rPh sb="5" eb="7">
      <t>カツドウ</t>
    </rPh>
    <phoneticPr fontId="1"/>
  </si>
  <si>
    <t>①前年度及び前々年度の各年度における生産活動収支が
それぞれ当該各年度に利用者に支払う賃金の総額以上</t>
    <rPh sb="1" eb="4">
      <t>ゼンネンド</t>
    </rPh>
    <rPh sb="4" eb="5">
      <t>オヨ</t>
    </rPh>
    <rPh sb="6" eb="8">
      <t>ゼンゼン</t>
    </rPh>
    <rPh sb="8" eb="10">
      <t>ネンド</t>
    </rPh>
    <rPh sb="11" eb="14">
      <t>カクネンド</t>
    </rPh>
    <rPh sb="18" eb="20">
      <t>セイサン</t>
    </rPh>
    <rPh sb="20" eb="22">
      <t>カツドウ</t>
    </rPh>
    <rPh sb="22" eb="24">
      <t>シュウシ</t>
    </rPh>
    <rPh sb="30" eb="32">
      <t>トウガイ</t>
    </rPh>
    <rPh sb="32" eb="35">
      <t>カクネンド</t>
    </rPh>
    <rPh sb="36" eb="39">
      <t>リヨウシャ</t>
    </rPh>
    <rPh sb="40" eb="42">
      <t>シハラ</t>
    </rPh>
    <rPh sb="43" eb="45">
      <t>チンギン</t>
    </rPh>
    <rPh sb="46" eb="48">
      <t>ソウガク</t>
    </rPh>
    <rPh sb="48" eb="50">
      <t>イジョウ</t>
    </rPh>
    <phoneticPr fontId="1"/>
  </si>
  <si>
    <t>②前年度及び前々年度における生産活動収支のうち前年度に
おける生産活動収支のみが利用者に支払う賃金の総額以上</t>
    <rPh sb="1" eb="4">
      <t>ゼンネンド</t>
    </rPh>
    <rPh sb="4" eb="5">
      <t>オヨ</t>
    </rPh>
    <rPh sb="6" eb="8">
      <t>ゼンゼン</t>
    </rPh>
    <rPh sb="8" eb="10">
      <t>ネンド</t>
    </rPh>
    <rPh sb="14" eb="16">
      <t>セイサン</t>
    </rPh>
    <rPh sb="16" eb="18">
      <t>カツドウ</t>
    </rPh>
    <rPh sb="18" eb="20">
      <t>シュウシ</t>
    </rPh>
    <rPh sb="23" eb="26">
      <t>ゼンネンド</t>
    </rPh>
    <rPh sb="31" eb="33">
      <t>セイサン</t>
    </rPh>
    <rPh sb="33" eb="35">
      <t>カツドウ</t>
    </rPh>
    <rPh sb="35" eb="37">
      <t>シュウシ</t>
    </rPh>
    <rPh sb="40" eb="43">
      <t>リヨウシャ</t>
    </rPh>
    <rPh sb="44" eb="46">
      <t>シハラ</t>
    </rPh>
    <rPh sb="47" eb="49">
      <t>チンギン</t>
    </rPh>
    <rPh sb="50" eb="52">
      <t>ソウガク</t>
    </rPh>
    <rPh sb="52" eb="54">
      <t>イジョウ</t>
    </rPh>
    <phoneticPr fontId="1"/>
  </si>
  <si>
    <t>③前年度及び前々年度における生産活動収支のうち前々年度に
おける生産活動収支のみが利用者に支払う賃金の総額以上</t>
    <rPh sb="1" eb="4">
      <t>ゼンネンド</t>
    </rPh>
    <rPh sb="4" eb="5">
      <t>オヨ</t>
    </rPh>
    <rPh sb="6" eb="8">
      <t>ゼンゼン</t>
    </rPh>
    <rPh sb="8" eb="10">
      <t>ネンド</t>
    </rPh>
    <rPh sb="14" eb="16">
      <t>セイサン</t>
    </rPh>
    <rPh sb="16" eb="18">
      <t>カツドウ</t>
    </rPh>
    <rPh sb="18" eb="20">
      <t>シュウシ</t>
    </rPh>
    <rPh sb="23" eb="25">
      <t>マエマエ</t>
    </rPh>
    <rPh sb="25" eb="26">
      <t>ドシ</t>
    </rPh>
    <rPh sb="26" eb="27">
      <t>ド</t>
    </rPh>
    <rPh sb="32" eb="34">
      <t>セイサン</t>
    </rPh>
    <rPh sb="34" eb="36">
      <t>カツドウ</t>
    </rPh>
    <rPh sb="36" eb="38">
      <t>シュウシ</t>
    </rPh>
    <rPh sb="41" eb="44">
      <t>リヨウシャ</t>
    </rPh>
    <rPh sb="45" eb="47">
      <t>シハラ</t>
    </rPh>
    <rPh sb="48" eb="50">
      <t>チンギン</t>
    </rPh>
    <rPh sb="51" eb="53">
      <t>ソウガク</t>
    </rPh>
    <rPh sb="53" eb="55">
      <t>イジョウ</t>
    </rPh>
    <phoneticPr fontId="1"/>
  </si>
  <si>
    <t>④前年度及び前々年度の各年度における生産活動収支が
いずれも当該各年度に利用者に支払う賃金の総額以上</t>
    <rPh sb="1" eb="4">
      <t>ゼンネンド</t>
    </rPh>
    <rPh sb="4" eb="5">
      <t>オヨ</t>
    </rPh>
    <rPh sb="6" eb="8">
      <t>ゼンゼン</t>
    </rPh>
    <rPh sb="8" eb="10">
      <t>ネンド</t>
    </rPh>
    <rPh sb="11" eb="14">
      <t>カクネンド</t>
    </rPh>
    <rPh sb="18" eb="20">
      <t>セイサン</t>
    </rPh>
    <rPh sb="20" eb="22">
      <t>カツドウ</t>
    </rPh>
    <rPh sb="22" eb="24">
      <t>シュウシ</t>
    </rPh>
    <rPh sb="30" eb="32">
      <t>トウガイ</t>
    </rPh>
    <rPh sb="32" eb="35">
      <t>カクネンド</t>
    </rPh>
    <rPh sb="36" eb="39">
      <t>リヨウシャ</t>
    </rPh>
    <rPh sb="40" eb="42">
      <t>シハラ</t>
    </rPh>
    <rPh sb="43" eb="45">
      <t>チンギン</t>
    </rPh>
    <rPh sb="46" eb="48">
      <t>ソウガク</t>
    </rPh>
    <rPh sb="48" eb="50">
      <t>イジョウ</t>
    </rPh>
    <phoneticPr fontId="1"/>
  </si>
  <si>
    <t>⑧国際標準化規格が定めた規格等の認証等</t>
    <rPh sb="1" eb="3">
      <t>コクサイ</t>
    </rPh>
    <rPh sb="3" eb="6">
      <t>ヒョウジュンカ</t>
    </rPh>
    <rPh sb="6" eb="8">
      <t>キカク</t>
    </rPh>
    <rPh sb="9" eb="10">
      <t>サダ</t>
    </rPh>
    <rPh sb="12" eb="14">
      <t>キカク</t>
    </rPh>
    <rPh sb="14" eb="15">
      <t>トウ</t>
    </rPh>
    <rPh sb="16" eb="18">
      <t>ニンショウ</t>
    </rPh>
    <rPh sb="18" eb="19">
      <t>トウ</t>
    </rPh>
    <phoneticPr fontId="1"/>
  </si>
  <si>
    <t>　　　都道府県知事が適当と認める国際標準化規格が定めた
　　　規格その他これに準ずるものの認証を受けている</t>
    <rPh sb="3" eb="7">
      <t>トドウフケン</t>
    </rPh>
    <rPh sb="7" eb="9">
      <t>チジ</t>
    </rPh>
    <rPh sb="10" eb="12">
      <t>テキトウ</t>
    </rPh>
    <rPh sb="13" eb="14">
      <t>ミト</t>
    </rPh>
    <rPh sb="16" eb="18">
      <t>コクサイ</t>
    </rPh>
    <rPh sb="18" eb="21">
      <t>ヒョウジュンカ</t>
    </rPh>
    <rPh sb="21" eb="23">
      <t>キカク</t>
    </rPh>
    <rPh sb="24" eb="25">
      <t>サダ</t>
    </rPh>
    <rPh sb="31" eb="33">
      <t>キカク</t>
    </rPh>
    <rPh sb="35" eb="36">
      <t>ホカ</t>
    </rPh>
    <rPh sb="39" eb="40">
      <t>ジュン</t>
    </rPh>
    <rPh sb="45" eb="47">
      <t>ニンショウ</t>
    </rPh>
    <rPh sb="48" eb="49">
      <t>ウ</t>
    </rPh>
    <phoneticPr fontId="1"/>
  </si>
  <si>
    <t>（※）任意の５項目を選択すること</t>
  </si>
  <si>
    <t>）</t>
    <phoneticPr fontId="1"/>
  </si>
  <si>
    <t>（令和3年3月30日障発0330第5号の</t>
    <rPh sb="1" eb="3">
      <t>レイワ</t>
    </rPh>
    <rPh sb="4" eb="5">
      <t>ネン</t>
    </rPh>
    <rPh sb="6" eb="7">
      <t>ガツ</t>
    </rPh>
    <rPh sb="9" eb="10">
      <t>ニチ</t>
    </rPh>
    <rPh sb="10" eb="11">
      <t>ショウ</t>
    </rPh>
    <rPh sb="11" eb="12">
      <t>ハツ</t>
    </rPh>
    <rPh sb="16" eb="17">
      <t>ダイ</t>
    </rPh>
    <rPh sb="18" eb="19">
      <t>ゴウ</t>
    </rPh>
    <phoneticPr fontId="1"/>
  </si>
  <si>
    <t>年度</t>
    <rPh sb="0" eb="2">
      <t>ネンド</t>
    </rPh>
    <phoneticPr fontId="1"/>
  </si>
  <si>
    <t>令和</t>
    <rPh sb="0" eb="2">
      <t>レイワ</t>
    </rPh>
    <phoneticPr fontId="1"/>
  </si>
  <si>
    <r>
      <t>（Ⅰ）労働時間　</t>
    </r>
    <r>
      <rPr>
        <b/>
        <i/>
        <sz val="20"/>
        <color rgb="FFFF0000"/>
        <rFont val="ＭＳ ゴシック"/>
        <family val="3"/>
        <charset val="128"/>
      </rPr>
      <t>該当する項目に「○」をつける</t>
    </r>
    <rPh sb="8" eb="10">
      <t>ガイトウ</t>
    </rPh>
    <rPh sb="12" eb="14">
      <t>コウモク</t>
    </rPh>
    <phoneticPr fontId="1"/>
  </si>
  <si>
    <r>
      <t>（Ⅱ）生産活動　</t>
    </r>
    <r>
      <rPr>
        <b/>
        <i/>
        <sz val="20"/>
        <color rgb="FFFF0000"/>
        <rFont val="ＭＳ ゴシック"/>
        <family val="3"/>
        <charset val="128"/>
      </rPr>
      <t>該当する項目に「○」をつける</t>
    </r>
    <rPh sb="3" eb="5">
      <t>セイサン</t>
    </rPh>
    <rPh sb="5" eb="7">
      <t>カツドウ</t>
    </rPh>
    <rPh sb="12" eb="14">
      <t>コウモク</t>
    </rPh>
    <phoneticPr fontId="1"/>
  </si>
  <si>
    <t>＊このシート中「通知」とは「厚生労働大臣の定める事項及び評価方法の留意事項について（令和3年3月30日障発0330第5号）」をいう。</t>
    <rPh sb="6" eb="7">
      <t>チュウ</t>
    </rPh>
    <rPh sb="8" eb="10">
      <t>ツウチ</t>
    </rPh>
    <rPh sb="14" eb="16">
      <t>コウセイ</t>
    </rPh>
    <rPh sb="16" eb="18">
      <t>ロウドウ</t>
    </rPh>
    <rPh sb="18" eb="20">
      <t>ダイジン</t>
    </rPh>
    <rPh sb="21" eb="22">
      <t>サダ</t>
    </rPh>
    <rPh sb="24" eb="26">
      <t>ジコウ</t>
    </rPh>
    <rPh sb="26" eb="27">
      <t>オヨ</t>
    </rPh>
    <rPh sb="28" eb="30">
      <t>ヒョウカ</t>
    </rPh>
    <rPh sb="30" eb="32">
      <t>ホウホウ</t>
    </rPh>
    <rPh sb="33" eb="35">
      <t>リュウイ</t>
    </rPh>
    <rPh sb="35" eb="37">
      <t>ジコウ</t>
    </rPh>
    <rPh sb="42" eb="44">
      <t>レイワ</t>
    </rPh>
    <rPh sb="45" eb="46">
      <t>ネン</t>
    </rPh>
    <rPh sb="47" eb="48">
      <t>ガツ</t>
    </rPh>
    <rPh sb="50" eb="51">
      <t>ニチ</t>
    </rPh>
    <rPh sb="51" eb="52">
      <t>ショウ</t>
    </rPh>
    <rPh sb="52" eb="53">
      <t>ハツ</t>
    </rPh>
    <rPh sb="57" eb="58">
      <t>ダイ</t>
    </rPh>
    <rPh sb="59" eb="60">
      <t>ゴウ</t>
    </rPh>
    <phoneticPr fontId="1"/>
  </si>
  <si>
    <t>実施した期間</t>
    <rPh sb="0" eb="2">
      <t>ジッシ</t>
    </rPh>
    <rPh sb="4" eb="6">
      <t>キカン</t>
    </rPh>
    <phoneticPr fontId="1"/>
  </si>
  <si>
    <t>就業時間</t>
    <rPh sb="0" eb="2">
      <t>シュウギョウ</t>
    </rPh>
    <rPh sb="2" eb="4">
      <t>ジカン</t>
    </rPh>
    <phoneticPr fontId="1"/>
  </si>
  <si>
    <t>就業時間（在宅勤務）</t>
    <rPh sb="0" eb="2">
      <t>シュウギョウ</t>
    </rPh>
    <rPh sb="2" eb="4">
      <t>ジカン</t>
    </rPh>
    <rPh sb="5" eb="7">
      <t>ザイタク</t>
    </rPh>
    <rPh sb="7" eb="9">
      <t>キンム</t>
    </rPh>
    <phoneticPr fontId="1"/>
  </si>
  <si>
    <t>職務内容</t>
    <rPh sb="0" eb="2">
      <t>ショクム</t>
    </rPh>
    <rPh sb="2" eb="4">
      <t>ナイヨウ</t>
    </rPh>
    <phoneticPr fontId="1"/>
  </si>
  <si>
    <t>取得した期間</t>
    <rPh sb="0" eb="2">
      <t>シュトク</t>
    </rPh>
    <rPh sb="4" eb="6">
      <t>キカン</t>
    </rPh>
    <phoneticPr fontId="1"/>
  </si>
  <si>
    <t>時間単位取得を活用した人数</t>
    <rPh sb="0" eb="2">
      <t>ジカン</t>
    </rPh>
    <rPh sb="2" eb="4">
      <t>タンイ</t>
    </rPh>
    <rPh sb="4" eb="6">
      <t>シュトク</t>
    </rPh>
    <rPh sb="7" eb="9">
      <t>カツヨウ</t>
    </rPh>
    <rPh sb="11" eb="13">
      <t>ニンズウ</t>
    </rPh>
    <phoneticPr fontId="1"/>
  </si>
  <si>
    <t>計画的付与制度を活用した人数</t>
    <rPh sb="0" eb="3">
      <t>ケイカクテキ</t>
    </rPh>
    <rPh sb="3" eb="5">
      <t>フヨ</t>
    </rPh>
    <rPh sb="5" eb="7">
      <t>セイド</t>
    </rPh>
    <rPh sb="8" eb="10">
      <t>カツヨウ</t>
    </rPh>
    <rPh sb="12" eb="14">
      <t>ニンズウ</t>
    </rPh>
    <phoneticPr fontId="1"/>
  </si>
  <si>
    <t>取得した期間</t>
    <rPh sb="0" eb="2">
      <t>シュトク</t>
    </rPh>
    <rPh sb="4" eb="6">
      <t>キカン</t>
    </rPh>
    <phoneticPr fontId="1"/>
  </si>
  <si>
    <t>研修計画策定状況</t>
    <rPh sb="0" eb="2">
      <t>ケンシュウ</t>
    </rPh>
    <rPh sb="2" eb="4">
      <t>ケイカク</t>
    </rPh>
    <rPh sb="4" eb="6">
      <t>サクテイ</t>
    </rPh>
    <rPh sb="6" eb="8">
      <t>ジョウキョウ</t>
    </rPh>
    <phoneticPr fontId="1"/>
  </si>
  <si>
    <t>外部研修実施回数</t>
    <rPh sb="0" eb="2">
      <t>ガイブ</t>
    </rPh>
    <rPh sb="2" eb="4">
      <t>ケンシュウ</t>
    </rPh>
    <rPh sb="4" eb="6">
      <t>ジッシ</t>
    </rPh>
    <rPh sb="6" eb="8">
      <t>カイスウ</t>
    </rPh>
    <phoneticPr fontId="1"/>
  </si>
  <si>
    <t>内部研修実施回数</t>
    <rPh sb="0" eb="2">
      <t>ナイブ</t>
    </rPh>
    <rPh sb="2" eb="4">
      <t>ケンシュウ</t>
    </rPh>
    <rPh sb="4" eb="6">
      <t>ジッシ</t>
    </rPh>
    <rPh sb="6" eb="8">
      <t>カイスウ</t>
    </rPh>
    <phoneticPr fontId="1"/>
  </si>
  <si>
    <t>対象職員数（予定）</t>
    <rPh sb="0" eb="2">
      <t>タイショウ</t>
    </rPh>
    <rPh sb="2" eb="4">
      <t>ショクイン</t>
    </rPh>
    <rPh sb="4" eb="5">
      <t>スウ</t>
    </rPh>
    <rPh sb="6" eb="8">
      <t>ヨテイ</t>
    </rPh>
    <phoneticPr fontId="1"/>
  </si>
  <si>
    <r>
      <t xml:space="preserve">前年度の研修実施状況
</t>
    </r>
    <r>
      <rPr>
        <sz val="20"/>
        <color theme="1"/>
        <rFont val="游ゴシック"/>
        <family val="3"/>
        <charset val="128"/>
        <scheme val="minor"/>
      </rPr>
      <t>＊１事例について記載</t>
    </r>
    <rPh sb="0" eb="3">
      <t>ゼンネンド</t>
    </rPh>
    <rPh sb="4" eb="6">
      <t>ケンシュウ</t>
    </rPh>
    <rPh sb="6" eb="8">
      <t>ジッシ</t>
    </rPh>
    <rPh sb="8" eb="10">
      <t>ジョウキョウ</t>
    </rPh>
    <rPh sb="14" eb="16">
      <t>ジレイ</t>
    </rPh>
    <rPh sb="20" eb="22">
      <t>キサイ</t>
    </rPh>
    <phoneticPr fontId="1"/>
  </si>
  <si>
    <t>実施日（例：令和○年○月〇日）</t>
    <rPh sb="0" eb="2">
      <t>ジッシ</t>
    </rPh>
    <rPh sb="2" eb="3">
      <t>ビ</t>
    </rPh>
    <rPh sb="4" eb="5">
      <t>レイ</t>
    </rPh>
    <rPh sb="6" eb="8">
      <t>レイワ</t>
    </rPh>
    <rPh sb="9" eb="10">
      <t>ネン</t>
    </rPh>
    <rPh sb="11" eb="12">
      <t>ガツ</t>
    </rPh>
    <rPh sb="13" eb="14">
      <t>ニチ</t>
    </rPh>
    <phoneticPr fontId="1"/>
  </si>
  <si>
    <t>研修会の名称</t>
    <rPh sb="0" eb="3">
      <t>ケンシュウカイ</t>
    </rPh>
    <rPh sb="4" eb="6">
      <t>メイショウ</t>
    </rPh>
    <phoneticPr fontId="1"/>
  </si>
  <si>
    <t>講師</t>
    <rPh sb="0" eb="2">
      <t>コウシ</t>
    </rPh>
    <phoneticPr fontId="1"/>
  </si>
  <si>
    <t>受講者数</t>
    <rPh sb="0" eb="3">
      <t>ジュコウシャ</t>
    </rPh>
    <rPh sb="3" eb="4">
      <t>スウ</t>
    </rPh>
    <phoneticPr fontId="1"/>
  </si>
  <si>
    <t>（例：令和〇年〇月に策定し、〇月に職員へ周知した。）</t>
    <rPh sb="1" eb="2">
      <t>レイ</t>
    </rPh>
    <rPh sb="3" eb="5">
      <t>レイワ</t>
    </rPh>
    <rPh sb="6" eb="7">
      <t>ネン</t>
    </rPh>
    <rPh sb="8" eb="9">
      <t>ガツ</t>
    </rPh>
    <rPh sb="10" eb="12">
      <t>サクテイ</t>
    </rPh>
    <rPh sb="15" eb="16">
      <t>ガツ</t>
    </rPh>
    <rPh sb="17" eb="19">
      <t>ショクイン</t>
    </rPh>
    <rPh sb="20" eb="22">
      <t>シュウチ</t>
    </rPh>
    <phoneticPr fontId="1"/>
  </si>
  <si>
    <t>うち実際の受講者数</t>
    <rPh sb="2" eb="4">
      <t>ジッサイ</t>
    </rPh>
    <rPh sb="5" eb="8">
      <t>ジュコウシャ</t>
    </rPh>
    <rPh sb="8" eb="9">
      <t>スウ</t>
    </rPh>
    <phoneticPr fontId="1"/>
  </si>
  <si>
    <t>「研修、学会等又は学会誌等」において発表した回数</t>
  </si>
  <si>
    <t>実施状況</t>
    <rPh sb="0" eb="2">
      <t>ジッシ</t>
    </rPh>
    <rPh sb="2" eb="4">
      <t>ジョウキョウ</t>
    </rPh>
    <phoneticPr fontId="1"/>
  </si>
  <si>
    <t>研究、学会等の名称</t>
    <rPh sb="0" eb="2">
      <t>ケンキュウ</t>
    </rPh>
    <rPh sb="3" eb="5">
      <t>ガッカイ</t>
    </rPh>
    <rPh sb="5" eb="6">
      <t>ナド</t>
    </rPh>
    <rPh sb="7" eb="9">
      <t>メイショウ</t>
    </rPh>
    <phoneticPr fontId="1"/>
  </si>
  <si>
    <t>実施日</t>
    <rPh sb="0" eb="3">
      <t>ジッシビ</t>
    </rPh>
    <phoneticPr fontId="1"/>
  </si>
  <si>
    <t>学会誌等の名称</t>
    <rPh sb="0" eb="3">
      <t>ガッカイシ</t>
    </rPh>
    <rPh sb="3" eb="4">
      <t>ナド</t>
    </rPh>
    <rPh sb="5" eb="7">
      <t>メイショウ</t>
    </rPh>
    <phoneticPr fontId="1"/>
  </si>
  <si>
    <t>掲載日</t>
    <rPh sb="0" eb="2">
      <t>ケイサイ</t>
    </rPh>
    <rPh sb="2" eb="3">
      <t>ビ</t>
    </rPh>
    <phoneticPr fontId="1"/>
  </si>
  <si>
    <t>発表テーマ</t>
    <rPh sb="0" eb="2">
      <t>ハッピョウ</t>
    </rPh>
    <phoneticPr fontId="1"/>
  </si>
  <si>
    <t>研究、学会等の実績
（1事例を記載）</t>
    <rPh sb="0" eb="2">
      <t>ケンキュウ</t>
    </rPh>
    <rPh sb="3" eb="5">
      <t>ガッカイ</t>
    </rPh>
    <rPh sb="5" eb="6">
      <t>ナド</t>
    </rPh>
    <rPh sb="7" eb="9">
      <t>ジッセキ</t>
    </rPh>
    <rPh sb="12" eb="14">
      <t>ジレイ</t>
    </rPh>
    <rPh sb="15" eb="17">
      <t>キサイ</t>
    </rPh>
    <phoneticPr fontId="1"/>
  </si>
  <si>
    <t>学会誌等掲載の実績
（1事例を記載）</t>
    <rPh sb="0" eb="3">
      <t>ガッカイシ</t>
    </rPh>
    <rPh sb="3" eb="4">
      <t>トウ</t>
    </rPh>
    <rPh sb="4" eb="6">
      <t>ケイサイ</t>
    </rPh>
    <rPh sb="7" eb="9">
      <t>ジッセキ</t>
    </rPh>
    <rPh sb="12" eb="14">
      <t>ジレイ</t>
    </rPh>
    <rPh sb="15" eb="17">
      <t>キサイ</t>
    </rPh>
    <phoneticPr fontId="1"/>
  </si>
  <si>
    <t>実施日</t>
    <rPh sb="0" eb="3">
      <t>ジッシビ</t>
    </rPh>
    <phoneticPr fontId="1"/>
  </si>
  <si>
    <t>参加者数</t>
    <rPh sb="0" eb="3">
      <t>サンカシャ</t>
    </rPh>
    <rPh sb="3" eb="4">
      <t>スウ</t>
    </rPh>
    <phoneticPr fontId="1"/>
  </si>
  <si>
    <t>受け入れを行った他の事業所の名称</t>
    <rPh sb="0" eb="1">
      <t>ウ</t>
    </rPh>
    <rPh sb="2" eb="3">
      <t>イ</t>
    </rPh>
    <rPh sb="5" eb="6">
      <t>オコナ</t>
    </rPh>
    <rPh sb="8" eb="9">
      <t>タ</t>
    </rPh>
    <rPh sb="10" eb="13">
      <t>ジギョウショ</t>
    </rPh>
    <rPh sb="14" eb="16">
      <t>メイショウ</t>
    </rPh>
    <phoneticPr fontId="1"/>
  </si>
  <si>
    <t>先進的事業者の名称</t>
    <rPh sb="0" eb="3">
      <t>センシンテキ</t>
    </rPh>
    <rPh sb="3" eb="6">
      <t>ジギョウシャ</t>
    </rPh>
    <rPh sb="7" eb="9">
      <t>メイショウ</t>
    </rPh>
    <phoneticPr fontId="1"/>
  </si>
  <si>
    <r>
      <t xml:space="preserve">前年度における
他の就労継続支援Ａ型事業者その他の事業者からの視察・実習の受入の状況
</t>
    </r>
    <r>
      <rPr>
        <sz val="20"/>
        <color theme="1"/>
        <rFont val="游ゴシック"/>
        <family val="3"/>
        <charset val="128"/>
        <scheme val="minor"/>
      </rPr>
      <t>＊1事例を記載</t>
    </r>
    <rPh sb="0" eb="3">
      <t>ゼンネンド</t>
    </rPh>
    <rPh sb="40" eb="42">
      <t>ジョウキョウ</t>
    </rPh>
    <rPh sb="45" eb="47">
      <t>ジレイ</t>
    </rPh>
    <rPh sb="48" eb="50">
      <t>キサイ</t>
    </rPh>
    <phoneticPr fontId="1"/>
  </si>
  <si>
    <r>
      <t xml:space="preserve">前年度における
先進的事業者の視察・実習への参加状況
</t>
    </r>
    <r>
      <rPr>
        <sz val="20"/>
        <color theme="1"/>
        <rFont val="游ゴシック"/>
        <family val="3"/>
        <charset val="128"/>
        <scheme val="minor"/>
      </rPr>
      <t>＊1事例を記載</t>
    </r>
    <rPh sb="0" eb="3">
      <t>ゼンネンド</t>
    </rPh>
    <rPh sb="24" eb="26">
      <t>ジョウキョウ</t>
    </rPh>
    <rPh sb="29" eb="31">
      <t>ジレイ</t>
    </rPh>
    <rPh sb="32" eb="34">
      <t>キサイ</t>
    </rPh>
    <phoneticPr fontId="1"/>
  </si>
  <si>
    <t>商談会等の名称</t>
    <rPh sb="0" eb="3">
      <t>ショウダンカイ</t>
    </rPh>
    <rPh sb="3" eb="4">
      <t>トウ</t>
    </rPh>
    <rPh sb="5" eb="7">
      <t>メイショウ</t>
    </rPh>
    <phoneticPr fontId="1"/>
  </si>
  <si>
    <t>主催者の名称</t>
    <rPh sb="0" eb="3">
      <t>シュサイシャ</t>
    </rPh>
    <rPh sb="4" eb="6">
      <t>メイショウ</t>
    </rPh>
    <phoneticPr fontId="1"/>
  </si>
  <si>
    <t>実施日時</t>
    <rPh sb="0" eb="2">
      <t>ジッシ</t>
    </rPh>
    <rPh sb="2" eb="4">
      <t>ニチジ</t>
    </rPh>
    <phoneticPr fontId="1"/>
  </si>
  <si>
    <r>
      <t xml:space="preserve">前年度における
商談会等への参加状況
</t>
    </r>
    <r>
      <rPr>
        <sz val="20"/>
        <color theme="1"/>
        <rFont val="游ゴシック"/>
        <family val="3"/>
        <charset val="128"/>
        <scheme val="minor"/>
      </rPr>
      <t xml:space="preserve">
＊1事例を記載</t>
    </r>
    <rPh sb="0" eb="3">
      <t>ゼンネンド</t>
    </rPh>
    <rPh sb="8" eb="11">
      <t>ショウダンカイ</t>
    </rPh>
    <rPh sb="11" eb="12">
      <t>トウ</t>
    </rPh>
    <rPh sb="14" eb="16">
      <t>サンカ</t>
    </rPh>
    <rPh sb="16" eb="18">
      <t>ジョウキョウ</t>
    </rPh>
    <rPh sb="22" eb="24">
      <t>ジレイ</t>
    </rPh>
    <rPh sb="25" eb="27">
      <t>キサイ</t>
    </rPh>
    <phoneticPr fontId="1"/>
  </si>
  <si>
    <t>販路拡大の商談会等への参加回数</t>
    <rPh sb="0" eb="2">
      <t>ハンロ</t>
    </rPh>
    <rPh sb="2" eb="4">
      <t>カクダイ</t>
    </rPh>
    <rPh sb="5" eb="8">
      <t>ショウダンカイ</t>
    </rPh>
    <rPh sb="8" eb="9">
      <t>ナド</t>
    </rPh>
    <rPh sb="11" eb="13">
      <t>サンカ</t>
    </rPh>
    <rPh sb="13" eb="15">
      <t>カイスウ</t>
    </rPh>
    <phoneticPr fontId="1"/>
  </si>
  <si>
    <t>（例：人事規程など）</t>
    <rPh sb="1" eb="2">
      <t>レイ</t>
    </rPh>
    <rPh sb="3" eb="5">
      <t>ジンジ</t>
    </rPh>
    <rPh sb="5" eb="7">
      <t>キテイ</t>
    </rPh>
    <phoneticPr fontId="1"/>
  </si>
  <si>
    <t>人事評価制度の制定日</t>
    <rPh sb="0" eb="2">
      <t>ジンジ</t>
    </rPh>
    <rPh sb="2" eb="4">
      <t>ヒョウカ</t>
    </rPh>
    <rPh sb="4" eb="6">
      <t>セイド</t>
    </rPh>
    <rPh sb="7" eb="10">
      <t>セイテイビ</t>
    </rPh>
    <phoneticPr fontId="1"/>
  </si>
  <si>
    <t>人事評価制度の対象職員数</t>
    <rPh sb="0" eb="2">
      <t>ジンジ</t>
    </rPh>
    <rPh sb="2" eb="4">
      <t>ヒョウカ</t>
    </rPh>
    <rPh sb="4" eb="6">
      <t>セイド</t>
    </rPh>
    <rPh sb="7" eb="9">
      <t>タイショウ</t>
    </rPh>
    <rPh sb="9" eb="11">
      <t>ショクイン</t>
    </rPh>
    <rPh sb="11" eb="12">
      <t>スウ</t>
    </rPh>
    <phoneticPr fontId="1"/>
  </si>
  <si>
    <t>うち昇給・昇格を行った人数</t>
    <rPh sb="2" eb="4">
      <t>ショウキュウ</t>
    </rPh>
    <rPh sb="5" eb="7">
      <t>ショウカク</t>
    </rPh>
    <rPh sb="8" eb="9">
      <t>オコナ</t>
    </rPh>
    <rPh sb="11" eb="13">
      <t>ニンズウ</t>
    </rPh>
    <phoneticPr fontId="1"/>
  </si>
  <si>
    <t>当該人事評価制度の周知方法</t>
    <rPh sb="0" eb="2">
      <t>トウガイ</t>
    </rPh>
    <rPh sb="2" eb="4">
      <t>ジンジ</t>
    </rPh>
    <rPh sb="4" eb="6">
      <t>ヒョウカ</t>
    </rPh>
    <rPh sb="6" eb="8">
      <t>セイド</t>
    </rPh>
    <rPh sb="9" eb="11">
      <t>シュウチ</t>
    </rPh>
    <rPh sb="11" eb="13">
      <t>ホウホウ</t>
    </rPh>
    <phoneticPr fontId="1"/>
  </si>
  <si>
    <t>定めている規則等の名称</t>
    <rPh sb="0" eb="1">
      <t>サダ</t>
    </rPh>
    <rPh sb="5" eb="7">
      <t>キソク</t>
    </rPh>
    <rPh sb="7" eb="8">
      <t>トウ</t>
    </rPh>
    <rPh sb="9" eb="11">
      <t>メイショウ</t>
    </rPh>
    <phoneticPr fontId="1"/>
  </si>
  <si>
    <t>当該規則等に定めている条項</t>
    <rPh sb="0" eb="2">
      <t>トウガイ</t>
    </rPh>
    <rPh sb="2" eb="4">
      <t>キソク</t>
    </rPh>
    <rPh sb="4" eb="5">
      <t>トウ</t>
    </rPh>
    <rPh sb="6" eb="7">
      <t>サダ</t>
    </rPh>
    <rPh sb="11" eb="13">
      <t>ジョウコウ</t>
    </rPh>
    <phoneticPr fontId="1"/>
  </si>
  <si>
    <t>前年度の状況</t>
    <rPh sb="0" eb="3">
      <t>ゼンネンド</t>
    </rPh>
    <rPh sb="4" eb="6">
      <t>ジョウキョウ</t>
    </rPh>
    <phoneticPr fontId="1"/>
  </si>
  <si>
    <t>研修の名称</t>
    <rPh sb="0" eb="2">
      <t>ケンシュウ</t>
    </rPh>
    <rPh sb="3" eb="5">
      <t>メイショウ</t>
    </rPh>
    <phoneticPr fontId="1"/>
  </si>
  <si>
    <t>研修修了日（修了証に記載のもの）</t>
    <rPh sb="0" eb="2">
      <t>ケンシュウ</t>
    </rPh>
    <rPh sb="2" eb="4">
      <t>シュウリョウ</t>
    </rPh>
    <rPh sb="4" eb="5">
      <t>ビ</t>
    </rPh>
    <rPh sb="6" eb="8">
      <t>シュウリョウ</t>
    </rPh>
    <rPh sb="8" eb="9">
      <t>ショウ</t>
    </rPh>
    <rPh sb="10" eb="12">
      <t>キサイ</t>
    </rPh>
    <phoneticPr fontId="1"/>
  </si>
  <si>
    <t>配置期間</t>
    <rPh sb="0" eb="2">
      <t>ハイチ</t>
    </rPh>
    <rPh sb="2" eb="4">
      <t>キカン</t>
    </rPh>
    <phoneticPr fontId="1"/>
  </si>
  <si>
    <t>ピアサポーターが受講した研修</t>
    <rPh sb="8" eb="10">
      <t>ジュコウ</t>
    </rPh>
    <rPh sb="12" eb="14">
      <t>ケンシュウ</t>
    </rPh>
    <phoneticPr fontId="1"/>
  </si>
  <si>
    <t>ピアサポーターを複数配置している場合は、任意の1名について記載してください。</t>
    <rPh sb="8" eb="10">
      <t>フクスウ</t>
    </rPh>
    <rPh sb="10" eb="12">
      <t>ハイチ</t>
    </rPh>
    <rPh sb="16" eb="18">
      <t>バアイ</t>
    </rPh>
    <rPh sb="20" eb="22">
      <t>ニンイ</t>
    </rPh>
    <rPh sb="24" eb="25">
      <t>メイ</t>
    </rPh>
    <rPh sb="29" eb="31">
      <t>キサイ</t>
    </rPh>
    <phoneticPr fontId="1"/>
  </si>
  <si>
    <t>職種</t>
    <rPh sb="0" eb="2">
      <t>ショクシュ</t>
    </rPh>
    <phoneticPr fontId="1"/>
  </si>
  <si>
    <t>第三者評価を受けた年月日</t>
    <rPh sb="0" eb="3">
      <t>ダイサンシャ</t>
    </rPh>
    <rPh sb="3" eb="5">
      <t>ヒョウカ</t>
    </rPh>
    <rPh sb="6" eb="7">
      <t>ウ</t>
    </rPh>
    <rPh sb="9" eb="12">
      <t>ネンガッピ</t>
    </rPh>
    <phoneticPr fontId="1"/>
  </si>
  <si>
    <t>第三者評価を行った機関の名称</t>
    <rPh sb="0" eb="3">
      <t>ダイサンシャ</t>
    </rPh>
    <rPh sb="3" eb="5">
      <t>ヒョウカ</t>
    </rPh>
    <rPh sb="6" eb="7">
      <t>オコナ</t>
    </rPh>
    <rPh sb="9" eb="11">
      <t>キカン</t>
    </rPh>
    <rPh sb="12" eb="14">
      <t>メイショウ</t>
    </rPh>
    <phoneticPr fontId="1"/>
  </si>
  <si>
    <t>第三者評価結果の公表方法</t>
    <rPh sb="0" eb="3">
      <t>ダイサンシャ</t>
    </rPh>
    <rPh sb="3" eb="5">
      <t>ヒョウカ</t>
    </rPh>
    <rPh sb="5" eb="7">
      <t>ケッカ</t>
    </rPh>
    <rPh sb="8" eb="10">
      <t>コウヒョウ</t>
    </rPh>
    <rPh sb="10" eb="12">
      <t>ホウホウ</t>
    </rPh>
    <phoneticPr fontId="1"/>
  </si>
  <si>
    <t>認証を受けた日</t>
    <rPh sb="0" eb="2">
      <t>ニンショウ</t>
    </rPh>
    <rPh sb="3" eb="4">
      <t>ウ</t>
    </rPh>
    <rPh sb="6" eb="7">
      <t>ヒ</t>
    </rPh>
    <phoneticPr fontId="1"/>
  </si>
  <si>
    <t>認証を受けた規格等の名称</t>
    <rPh sb="0" eb="2">
      <t>ニンショウ</t>
    </rPh>
    <rPh sb="3" eb="4">
      <t>ウ</t>
    </rPh>
    <rPh sb="6" eb="8">
      <t>キカク</t>
    </rPh>
    <rPh sb="8" eb="9">
      <t>トウ</t>
    </rPh>
    <rPh sb="10" eb="12">
      <t>メイショウ</t>
    </rPh>
    <phoneticPr fontId="1"/>
  </si>
  <si>
    <t>認証を受けた内容</t>
    <rPh sb="0" eb="2">
      <t>ニンショウ</t>
    </rPh>
    <rPh sb="3" eb="4">
      <t>ウ</t>
    </rPh>
    <rPh sb="6" eb="8">
      <t>ナイヨウ</t>
    </rPh>
    <phoneticPr fontId="1"/>
  </si>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</sst>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游ゴシック"/>
      <family val="2"/>
      <charset val="128"/>
      <scheme val="minor"/>
    </font>
    <font>
      <sz val="6"/>
      <name val="游ゴシック"/>
      <family val="2"/>
      <charset val="128"/>
      <scheme val="minor"/>
    </font>
    <font>
      <sz val="14"/>
      <color theme="1"/>
      <name val="ＭＳ ゴシック"/>
      <family val="3"/>
      <charset val="128"/>
    </font>
    <font>
      <sz val="16"/>
      <color theme="1"/>
      <name val="ＭＳ ゴシック"/>
      <family val="3"/>
      <charset val="128"/>
    </font>
    <font>
      <sz val="18"/>
      <color theme="1"/>
      <name val="ＭＳ ゴシック"/>
      <family val="3"/>
      <charset val="128"/>
    </font>
    <font>
      <sz val="20"/>
      <color theme="1"/>
      <name val="ＭＳ ゴシック"/>
      <family val="3"/>
      <charset val="128"/>
    </font>
    <font>
      <sz val="36"/>
      <color theme="1"/>
      <name val="ＭＳ ゴシック"/>
      <family val="3"/>
      <charset val="128"/>
    </font>
    <font>
      <b/>
      <sz val="18"/>
      <color theme="1"/>
      <name val="ＭＳ ゴシック"/>
      <family val="3"/>
      <charset val="128"/>
    </font>
    <font>
      <b/>
      <sz val="20"/>
      <color theme="1"/>
      <name val="ＭＳ ゴシック"/>
      <family val="3"/>
      <charset val="128"/>
    </font>
    <font>
      <b/>
      <sz val="24"/>
      <color theme="1"/>
      <name val="ＭＳ ゴシック"/>
      <family val="3"/>
      <charset val="128"/>
    </font>
    <font>
      <u/>
      <sz val="18"/>
      <color theme="1"/>
      <name val="ＭＳ ゴシック"/>
      <family val="3"/>
      <charset val="128"/>
    </font>
    <font>
      <b/>
      <sz val="22"/>
      <color rgb="FFFF0000"/>
      <name val="ＭＳ ゴシック"/>
      <family val="3"/>
      <charset val="128"/>
    </font>
    <font>
      <b/>
      <sz val="14"/>
      <color theme="1"/>
      <name val="游ゴシック"/>
      <family val="3"/>
      <charset val="128"/>
      <scheme val="minor"/>
    </font>
    <font>
      <b/>
      <sz val="20"/>
      <color theme="1"/>
      <name val="游ゴシック"/>
      <family val="3"/>
      <charset val="128"/>
      <scheme val="minor"/>
    </font>
    <font>
      <sz val="20"/>
      <color theme="1"/>
      <name val="游ゴシック"/>
      <family val="3"/>
      <charset val="128"/>
      <scheme val="minor"/>
    </font>
    <font>
      <b/>
      <sz val="24"/>
      <color theme="0"/>
      <name val="游ゴシック"/>
      <family val="2"/>
      <charset val="128"/>
      <scheme val="minor"/>
    </font>
    <font>
      <b/>
      <sz val="24"/>
      <color theme="0"/>
      <name val="游ゴシック"/>
      <family val="3"/>
      <charset val="128"/>
      <scheme val="minor"/>
    </font>
    <font>
      <sz val="18"/>
      <color theme="1"/>
      <name val="游ゴシック"/>
      <family val="2"/>
      <charset val="128"/>
      <scheme val="minor"/>
    </font>
    <font>
      <sz val="14"/>
      <color theme="1"/>
      <name val="游ゴシック"/>
      <family val="3"/>
      <charset val="128"/>
      <scheme val="minor"/>
    </font>
    <font>
      <b/>
      <sz val="22"/>
      <color theme="0"/>
      <name val="游ゴシック"/>
      <family val="2"/>
      <charset val="128"/>
      <scheme val="minor"/>
    </font>
    <font>
      <b/>
      <sz val="22"/>
      <color theme="0"/>
      <name val="游ゴシック"/>
      <family val="3"/>
      <charset val="128"/>
      <scheme val="minor"/>
    </font>
    <font>
      <b/>
      <sz val="18"/>
      <color theme="0"/>
      <name val="游ゴシック"/>
      <family val="2"/>
      <charset val="128"/>
      <scheme val="minor"/>
    </font>
    <font>
      <b/>
      <sz val="18"/>
      <color theme="0"/>
      <name val="游ゴシック"/>
      <family val="3"/>
      <charset val="128"/>
      <scheme val="minor"/>
    </font>
    <font>
      <b/>
      <i/>
      <sz val="20"/>
      <color rgb="FFFF0000"/>
      <name val="ＭＳ ゴシック"/>
      <family val="3"/>
      <charset val="128"/>
    </font>
    <font>
      <b/>
      <sz val="18"/>
      <color indexed="10"/>
      <name val="BIZ UDPゴシック"/>
      <family val="3"/>
      <charset val="128"/>
    </font>
    <font>
      <b/>
      <sz val="18"/>
      <color indexed="10"/>
      <name val="游ゴシック"/>
      <family val="3"/>
      <charset val="128"/>
    </font>
    <font>
      <b/>
      <sz val="16"/>
      <color indexed="10"/>
      <name val="BIZ UDPゴシック"/>
      <family val="3"/>
      <charset val="128"/>
    </font>
    <font>
      <b/>
      <sz val="15"/>
      <color rgb="FF0070C0"/>
      <name val="BIZ UDPゴシック"/>
      <family val="3"/>
      <charset val="128"/>
    </font>
    <font>
      <sz val="11"/>
      <color theme="1"/>
      <name val="游ゴシック"/>
      <family val="3"/>
      <charset val="128"/>
      <scheme val="minor"/>
    </font>
  </fonts>
  <fills count="11">
    <fill>
      <patternFill patternType="none"/>
    </fill>
    <fill>
      <patternFill patternType="gray125"/>
    </fill>
    <fill>
      <patternFill patternType="solid">
        <fgColor theme="5"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rgb="FFFFFF00"/>
        <bgColor indexed="64"/>
      </patternFill>
    </fill>
  </fills>
  <borders count="9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top style="hair">
        <color auto="1"/>
      </top>
      <bottom style="thin">
        <color auto="1"/>
      </bottom>
      <diagonal/>
    </border>
    <border>
      <left style="thin">
        <color auto="1"/>
      </left>
      <right style="thin">
        <color auto="1"/>
      </right>
      <top style="hair">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thin">
        <color auto="1"/>
      </top>
      <bottom style="thin">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diagonal/>
    </border>
    <border>
      <left/>
      <right style="double">
        <color auto="1"/>
      </right>
      <top style="thin">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auto="1"/>
      </left>
      <right style="thin">
        <color auto="1"/>
      </right>
      <top style="dotted">
        <color auto="1"/>
      </top>
      <bottom style="thin">
        <color auto="1"/>
      </bottom>
      <diagonal/>
    </border>
    <border>
      <left style="thin">
        <color auto="1"/>
      </left>
      <right/>
      <top style="dotted">
        <color auto="1"/>
      </top>
      <bottom/>
      <diagonal/>
    </border>
    <border>
      <left style="thin">
        <color auto="1"/>
      </left>
      <right style="thin">
        <color auto="1"/>
      </right>
      <top style="dotted">
        <color auto="1"/>
      </top>
      <bottom/>
      <diagonal/>
    </border>
    <border>
      <left style="thin">
        <color auto="1"/>
      </left>
      <right/>
      <top style="dotted">
        <color auto="1"/>
      </top>
      <bottom style="thin">
        <color auto="1"/>
      </bottom>
      <diagonal/>
    </border>
    <border>
      <left style="thin">
        <color auto="1"/>
      </left>
      <right/>
      <top style="thin">
        <color auto="1"/>
      </top>
      <bottom style="dotted">
        <color auto="1"/>
      </bottom>
      <diagonal/>
    </border>
    <border>
      <left style="thin">
        <color auto="1"/>
      </left>
      <right style="thin">
        <color auto="1"/>
      </right>
      <top style="thin">
        <color auto="1"/>
      </top>
      <bottom style="dotted">
        <color auto="1"/>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diagonal/>
    </border>
    <border>
      <left style="double">
        <color auto="1"/>
      </left>
      <right style="thin">
        <color auto="1"/>
      </right>
      <top/>
      <bottom/>
      <diagonal/>
    </border>
    <border>
      <left style="double">
        <color auto="1"/>
      </left>
      <right style="thin">
        <color auto="1"/>
      </right>
      <top/>
      <bottom style="thin">
        <color auto="1"/>
      </bottom>
      <diagonal/>
    </border>
    <border>
      <left style="thin">
        <color auto="1"/>
      </left>
      <right/>
      <top/>
      <bottom style="dotted">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thin">
        <color auto="1"/>
      </left>
      <right style="double">
        <color auto="1"/>
      </right>
      <top/>
      <bottom/>
      <diagonal/>
    </border>
    <border>
      <left style="thin">
        <color auto="1"/>
      </left>
      <right style="double">
        <color auto="1"/>
      </right>
      <top/>
      <bottom style="thin">
        <color auto="1"/>
      </bottom>
      <diagonal/>
    </border>
    <border>
      <left/>
      <right/>
      <top/>
      <bottom style="dotted">
        <color auto="1"/>
      </bottom>
      <diagonal/>
    </border>
    <border>
      <left/>
      <right style="thin">
        <color auto="1"/>
      </right>
      <top/>
      <bottom style="dotted">
        <color auto="1"/>
      </bottom>
      <diagonal/>
    </border>
    <border>
      <left/>
      <right/>
      <top style="dotted">
        <color auto="1"/>
      </top>
      <bottom/>
      <diagonal/>
    </border>
    <border>
      <left/>
      <right style="thin">
        <color auto="1"/>
      </right>
      <top style="dotted">
        <color auto="1"/>
      </top>
      <bottom/>
      <diagonal/>
    </border>
    <border>
      <left style="thin">
        <color auto="1"/>
      </left>
      <right style="double">
        <color auto="1"/>
      </right>
      <top style="dotted">
        <color auto="1"/>
      </top>
      <bottom style="thin">
        <color auto="1"/>
      </bottom>
      <diagonal/>
    </border>
    <border>
      <left/>
      <right style="double">
        <color auto="1"/>
      </right>
      <top style="thin">
        <color auto="1"/>
      </top>
      <bottom style="thin">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medium">
        <color indexed="64"/>
      </top>
      <bottom/>
      <diagonal/>
    </border>
    <border>
      <left style="medium">
        <color indexed="64"/>
      </left>
      <right style="thin">
        <color auto="1"/>
      </right>
      <top/>
      <bottom/>
      <diagonal/>
    </border>
    <border>
      <left style="thin">
        <color auto="1"/>
      </left>
      <right style="medium">
        <color indexed="64"/>
      </right>
      <top style="thin">
        <color auto="1"/>
      </top>
      <bottom/>
      <diagonal/>
    </border>
    <border>
      <left style="thin">
        <color auto="1"/>
      </left>
      <right style="medium">
        <color indexed="64"/>
      </right>
      <top/>
      <bottom style="medium">
        <color indexed="64"/>
      </bottom>
      <diagonal/>
    </border>
    <border>
      <left style="thin">
        <color auto="1"/>
      </left>
      <right style="medium">
        <color indexed="64"/>
      </right>
      <top/>
      <bottom style="thin">
        <color auto="1"/>
      </bottom>
      <diagonal/>
    </border>
    <border>
      <left style="thin">
        <color auto="1"/>
      </left>
      <right style="thin">
        <color auto="1"/>
      </right>
      <top/>
      <bottom style="dotted">
        <color auto="1"/>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auto="1"/>
      </top>
      <bottom/>
      <diagonal/>
    </border>
    <border>
      <left style="medium">
        <color indexed="64"/>
      </left>
      <right/>
      <top style="thin">
        <color auto="1"/>
      </top>
      <bottom/>
      <diagonal/>
    </border>
    <border>
      <left/>
      <right style="medium">
        <color indexed="64"/>
      </right>
      <top style="thin">
        <color auto="1"/>
      </top>
      <bottom style="thin">
        <color auto="1"/>
      </bottom>
      <diagonal/>
    </border>
    <border>
      <left/>
      <right style="medium">
        <color indexed="64"/>
      </right>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style="medium">
        <color auto="1"/>
      </left>
      <right/>
      <top/>
      <bottom style="thin">
        <color auto="1"/>
      </bottom>
      <diagonal/>
    </border>
    <border>
      <left/>
      <right style="medium">
        <color indexed="64"/>
      </right>
      <top style="medium">
        <color indexed="64"/>
      </top>
      <bottom/>
      <diagonal/>
    </border>
    <border>
      <left/>
      <right style="thin">
        <color auto="1"/>
      </right>
      <top style="medium">
        <color indexed="64"/>
      </top>
      <bottom/>
      <diagonal/>
    </border>
    <border>
      <left style="thin">
        <color auto="1"/>
      </left>
      <right style="thin">
        <color indexed="64"/>
      </right>
      <top style="thin">
        <color auto="1"/>
      </top>
      <bottom style="medium">
        <color indexed="64"/>
      </bottom>
      <diagonal/>
    </border>
    <border>
      <left style="medium">
        <color indexed="64"/>
      </left>
      <right/>
      <top style="medium">
        <color indexed="64"/>
      </top>
      <bottom/>
      <diagonal/>
    </border>
    <border>
      <left style="thick">
        <color rgb="FF00B0F0"/>
      </left>
      <right style="thick">
        <color rgb="FF00B0F0"/>
      </right>
      <top style="thick">
        <color rgb="FF00B0F0"/>
      </top>
      <bottom style="thick">
        <color rgb="FF00B0F0"/>
      </bottom>
      <diagonal/>
    </border>
    <border>
      <left/>
      <right style="double">
        <color auto="1"/>
      </right>
      <top/>
      <bottom style="thin">
        <color auto="1"/>
      </bottom>
      <diagonal/>
    </border>
    <border>
      <left style="thick">
        <color rgb="FF92D050"/>
      </left>
      <right style="thick">
        <color rgb="FF92D050"/>
      </right>
      <top style="thick">
        <color rgb="FF92D050"/>
      </top>
      <bottom style="thick">
        <color rgb="FF92D050"/>
      </bottom>
      <diagonal/>
    </border>
    <border>
      <left style="thick">
        <color rgb="FF00B0F0"/>
      </left>
      <right style="thick">
        <color rgb="FF00B0F0"/>
      </right>
      <top style="thick">
        <color rgb="FF00B0F0"/>
      </top>
      <bottom/>
      <diagonal/>
    </border>
    <border>
      <left style="thick">
        <color rgb="FF00B0F0"/>
      </left>
      <right style="thick">
        <color rgb="FF00B0F0"/>
      </right>
      <top/>
      <bottom style="thick">
        <color rgb="FF00B0F0"/>
      </bottom>
      <diagonal/>
    </border>
    <border>
      <left style="thick">
        <color rgb="FF92D050"/>
      </left>
      <right style="thick">
        <color rgb="FF92D050"/>
      </right>
      <top style="thick">
        <color rgb="FF92D050"/>
      </top>
      <bottom/>
      <diagonal/>
    </border>
    <border>
      <left style="thick">
        <color rgb="FF92D050"/>
      </left>
      <right style="thick">
        <color rgb="FF92D050"/>
      </right>
      <top/>
      <bottom style="thick">
        <color rgb="FF92D050"/>
      </bottom>
      <diagonal/>
    </border>
  </borders>
  <cellStyleXfs count="1">
    <xf numFmtId="0" fontId="0" fillId="0" borderId="0">
      <alignment vertical="center"/>
    </xf>
  </cellStyleXfs>
  <cellXfs count="408">
    <xf numFmtId="0" fontId="0" fillId="0" borderId="0" xfId="0">
      <alignment vertical="center"/>
    </xf>
    <xf numFmtId="0" fontId="11" fillId="0" borderId="0" xfId="0" applyFont="1" applyAlignment="1" applyProtection="1">
      <alignment horizontal="left" vertical="top"/>
      <protection locked="0"/>
    </xf>
    <xf numFmtId="0" fontId="4" fillId="0" borderId="0" xfId="0" applyFont="1" applyProtection="1">
      <alignment vertical="center"/>
      <protection locked="0"/>
    </xf>
    <xf numFmtId="0" fontId="4" fillId="0" borderId="10" xfId="0" applyFont="1" applyBorder="1" applyProtection="1">
      <alignment vertical="center"/>
      <protection locked="0"/>
    </xf>
    <xf numFmtId="0" fontId="4" fillId="0" borderId="26"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right" vertical="center"/>
      <protection locked="0"/>
    </xf>
    <xf numFmtId="0" fontId="4" fillId="0" borderId="42"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2" fillId="0" borderId="0" xfId="0" applyFont="1" applyAlignment="1" applyProtection="1">
      <alignment horizontal="left" vertical="top"/>
      <protection locked="0"/>
    </xf>
    <xf numFmtId="0" fontId="4" fillId="0" borderId="16"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4" borderId="49" xfId="0" applyFont="1" applyFill="1" applyBorder="1" applyAlignment="1" applyProtection="1">
      <alignment horizontal="center" vertical="center"/>
      <protection locked="0"/>
    </xf>
    <xf numFmtId="0" fontId="3" fillId="0" borderId="0" xfId="0" applyFont="1" applyAlignment="1" applyProtection="1">
      <alignment horizontal="right" vertical="top"/>
      <protection locked="0"/>
    </xf>
    <xf numFmtId="0" fontId="4" fillId="0" borderId="57" xfId="0" applyFont="1" applyBorder="1" applyAlignment="1" applyProtection="1">
      <alignment horizontal="center" vertical="center"/>
      <protection locked="0"/>
    </xf>
    <xf numFmtId="0" fontId="11" fillId="0" borderId="0" xfId="0" applyFont="1" applyFill="1" applyAlignment="1" applyProtection="1">
      <alignment horizontal="left" vertical="top"/>
      <protection locked="0"/>
    </xf>
    <xf numFmtId="0" fontId="7" fillId="0" borderId="17"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7" fillId="0" borderId="25" xfId="0" applyFont="1" applyBorder="1" applyAlignment="1" applyProtection="1">
      <alignment horizontal="center" vertical="center"/>
      <protection locked="0"/>
    </xf>
    <xf numFmtId="0" fontId="4" fillId="0" borderId="16" xfId="0" applyFont="1" applyFill="1" applyBorder="1" applyAlignment="1" applyProtection="1">
      <alignment horizontal="center" vertical="center"/>
      <protection locked="0"/>
    </xf>
    <xf numFmtId="0" fontId="4" fillId="0" borderId="20" xfId="0" applyFont="1" applyFill="1" applyBorder="1" applyAlignment="1" applyProtection="1">
      <alignment horizontal="center" vertical="center"/>
      <protection locked="0"/>
    </xf>
    <xf numFmtId="0" fontId="4" fillId="0" borderId="24" xfId="0" applyFont="1" applyFill="1" applyBorder="1" applyAlignment="1" applyProtection="1">
      <alignment horizontal="center" vertical="center"/>
      <protection locked="0"/>
    </xf>
    <xf numFmtId="0" fontId="5" fillId="0" borderId="2"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36" xfId="0" applyFont="1" applyBorder="1" applyAlignment="1" applyProtection="1">
      <alignment horizontal="center" wrapText="1"/>
      <protection locked="0"/>
    </xf>
    <xf numFmtId="0" fontId="3" fillId="0" borderId="2" xfId="0" applyFont="1" applyBorder="1" applyAlignment="1" applyProtection="1">
      <alignment horizontal="right" vertical="top"/>
      <protection locked="0"/>
    </xf>
    <xf numFmtId="0" fontId="4" fillId="0" borderId="4"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0" xfId="0" applyFont="1" applyAlignment="1" applyProtection="1">
      <alignment horizontal="right" vertical="center"/>
      <protection locked="0"/>
    </xf>
    <xf numFmtId="0" fontId="4" fillId="10" borderId="88" xfId="0" applyFont="1" applyFill="1" applyBorder="1" applyAlignment="1" applyProtection="1">
      <alignment horizontal="center" vertical="center"/>
      <protection locked="0"/>
    </xf>
    <xf numFmtId="0" fontId="4" fillId="10" borderId="90" xfId="0" applyFont="1" applyFill="1" applyBorder="1" applyAlignment="1" applyProtection="1">
      <alignment horizontal="center" vertical="center"/>
      <protection locked="0"/>
    </xf>
    <xf numFmtId="0" fontId="4" fillId="0" borderId="0" xfId="0" applyFont="1" applyProtection="1">
      <alignment vertical="center"/>
    </xf>
    <xf numFmtId="0" fontId="4" fillId="0" borderId="0" xfId="0" applyFont="1" applyAlignment="1" applyProtection="1">
      <alignment horizontal="right" vertical="center"/>
    </xf>
    <xf numFmtId="0" fontId="4" fillId="0" borderId="10" xfId="0" applyFont="1" applyBorder="1" applyProtection="1">
      <alignment vertical="center"/>
    </xf>
    <xf numFmtId="0" fontId="4" fillId="0" borderId="26"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38" xfId="0" applyFont="1" applyBorder="1" applyAlignment="1" applyProtection="1">
      <alignment horizontal="center" vertical="center"/>
    </xf>
    <xf numFmtId="0" fontId="4" fillId="0" borderId="47" xfId="0" applyFont="1" applyBorder="1" applyAlignment="1" applyProtection="1">
      <alignment horizontal="right" vertical="center"/>
    </xf>
    <xf numFmtId="0" fontId="4" fillId="0" borderId="3"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4" borderId="49" xfId="0" applyFont="1" applyFill="1" applyBorder="1" applyAlignment="1" applyProtection="1">
      <alignment horizontal="center" vertical="center"/>
    </xf>
    <xf numFmtId="0" fontId="2" fillId="0" borderId="0" xfId="0" applyFont="1" applyAlignment="1" applyProtection="1">
      <alignment horizontal="left" vertical="top"/>
    </xf>
    <xf numFmtId="0" fontId="11" fillId="0" borderId="0" xfId="0" applyFont="1" applyAlignment="1" applyProtection="1">
      <alignment horizontal="left" vertical="top"/>
    </xf>
    <xf numFmtId="0" fontId="4" fillId="0" borderId="41" xfId="0" applyFont="1" applyBorder="1" applyAlignment="1" applyProtection="1">
      <alignment horizontal="center" vertical="center"/>
    </xf>
    <xf numFmtId="0" fontId="3" fillId="0" borderId="2" xfId="0" applyFont="1" applyBorder="1" applyAlignment="1" applyProtection="1">
      <alignment horizontal="right" vertical="top"/>
    </xf>
    <xf numFmtId="0" fontId="4" fillId="0" borderId="16" xfId="0" applyFont="1" applyBorder="1" applyAlignment="1" applyProtection="1">
      <alignment horizontal="center" vertical="center"/>
    </xf>
    <xf numFmtId="0" fontId="4" fillId="0" borderId="16" xfId="0" applyFont="1" applyFill="1" applyBorder="1" applyAlignment="1" applyProtection="1">
      <alignment horizontal="center" vertical="center"/>
    </xf>
    <xf numFmtId="0" fontId="7" fillId="0" borderId="17"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20" xfId="0" applyFont="1" applyBorder="1" applyAlignment="1" applyProtection="1">
      <alignment horizontal="center" vertical="center"/>
    </xf>
    <xf numFmtId="0" fontId="4" fillId="0" borderId="20" xfId="0" applyFont="1" applyFill="1" applyBorder="1" applyAlignment="1" applyProtection="1">
      <alignment horizontal="center" vertical="center"/>
    </xf>
    <xf numFmtId="0" fontId="7" fillId="0" borderId="21"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24" xfId="0" applyFont="1" applyBorder="1" applyAlignment="1" applyProtection="1">
      <alignment horizontal="center" vertical="center"/>
    </xf>
    <xf numFmtId="0" fontId="4" fillId="0" borderId="24" xfId="0" applyFont="1" applyFill="1" applyBorder="1" applyAlignment="1" applyProtection="1">
      <alignment horizontal="center" vertical="center"/>
    </xf>
    <xf numFmtId="0" fontId="7" fillId="0" borderId="25" xfId="0" applyFont="1" applyBorder="1" applyAlignment="1" applyProtection="1">
      <alignment horizontal="center" vertical="center"/>
    </xf>
    <xf numFmtId="0" fontId="5" fillId="0" borderId="2" xfId="0" applyFont="1" applyBorder="1" applyAlignment="1" applyProtection="1">
      <alignment horizontal="center" wrapText="1"/>
    </xf>
    <xf numFmtId="0" fontId="5" fillId="0" borderId="0" xfId="0" applyFont="1" applyBorder="1" applyAlignment="1" applyProtection="1">
      <alignment horizontal="center" wrapText="1"/>
    </xf>
    <xf numFmtId="0" fontId="5" fillId="0" borderId="36" xfId="0" applyFont="1" applyBorder="1" applyAlignment="1" applyProtection="1">
      <alignment horizontal="center" wrapText="1"/>
    </xf>
    <xf numFmtId="0" fontId="11" fillId="0" borderId="0" xfId="0" applyFont="1" applyFill="1" applyAlignment="1" applyProtection="1">
      <alignment horizontal="left" vertical="top"/>
    </xf>
    <xf numFmtId="0" fontId="3" fillId="0" borderId="0" xfId="0" applyFont="1" applyAlignment="1" applyProtection="1">
      <alignment horizontal="right" vertical="top"/>
    </xf>
    <xf numFmtId="0" fontId="0" fillId="0" borderId="0" xfId="0" applyProtection="1">
      <alignment vertical="center"/>
    </xf>
    <xf numFmtId="0" fontId="12" fillId="0" borderId="0" xfId="0" applyFont="1" applyAlignment="1" applyProtection="1">
      <alignment horizontal="left" vertical="center" wrapText="1"/>
    </xf>
    <xf numFmtId="0" fontId="4" fillId="7" borderId="26" xfId="0" applyFont="1" applyFill="1" applyBorder="1" applyAlignment="1" applyProtection="1">
      <alignment horizontal="center" vertical="center"/>
    </xf>
    <xf numFmtId="0" fontId="4" fillId="7" borderId="48" xfId="0" applyFont="1" applyFill="1" applyBorder="1" applyAlignment="1" applyProtection="1">
      <alignment horizontal="center" vertical="center"/>
    </xf>
    <xf numFmtId="0" fontId="4" fillId="7" borderId="41" xfId="0" applyFont="1" applyFill="1" applyBorder="1" applyAlignment="1" applyProtection="1">
      <alignment horizontal="center" vertical="center"/>
    </xf>
    <xf numFmtId="0" fontId="4" fillId="7" borderId="42" xfId="0" applyFont="1" applyFill="1" applyBorder="1" applyAlignment="1" applyProtection="1">
      <alignment horizontal="center" vertical="center"/>
    </xf>
    <xf numFmtId="0" fontId="14" fillId="6" borderId="60" xfId="0" applyFont="1" applyFill="1" applyBorder="1" applyAlignment="1" applyProtection="1">
      <alignment vertical="center" wrapText="1"/>
    </xf>
    <xf numFmtId="0" fontId="14" fillId="6" borderId="62" xfId="0" applyFont="1" applyFill="1" applyBorder="1" applyAlignment="1" applyProtection="1">
      <alignment vertical="center" wrapText="1"/>
    </xf>
    <xf numFmtId="0" fontId="13" fillId="6" borderId="59" xfId="0" applyFont="1" applyFill="1" applyBorder="1" applyAlignment="1" applyProtection="1">
      <alignment horizontal="left" vertical="center" wrapText="1"/>
    </xf>
    <xf numFmtId="0" fontId="4" fillId="7" borderId="49" xfId="0" applyFont="1" applyFill="1" applyBorder="1" applyAlignment="1" applyProtection="1">
      <alignment horizontal="center" vertical="center"/>
    </xf>
    <xf numFmtId="0" fontId="4" fillId="7" borderId="39" xfId="0" applyFont="1" applyFill="1" applyBorder="1" applyAlignment="1" applyProtection="1">
      <alignment horizontal="center" vertical="center"/>
    </xf>
    <xf numFmtId="0" fontId="17" fillId="0" borderId="26" xfId="0" applyFont="1" applyBorder="1" applyAlignment="1" applyProtection="1">
      <alignment horizontal="center" vertical="center"/>
    </xf>
    <xf numFmtId="0" fontId="13" fillId="6" borderId="66" xfId="0" applyFont="1" applyFill="1" applyBorder="1" applyAlignment="1" applyProtection="1">
      <alignment horizontal="center" vertical="center" wrapText="1"/>
    </xf>
    <xf numFmtId="0" fontId="14" fillId="6" borderId="79" xfId="0" applyFont="1" applyFill="1" applyBorder="1" applyAlignment="1" applyProtection="1">
      <alignment vertical="center" wrapText="1"/>
    </xf>
    <xf numFmtId="0" fontId="4" fillId="0" borderId="26" xfId="0" applyFont="1" applyFill="1" applyBorder="1" applyAlignment="1" applyProtection="1">
      <alignment horizontal="center" vertical="center"/>
    </xf>
    <xf numFmtId="0" fontId="13" fillId="0" borderId="0" xfId="0" applyFont="1" applyFill="1" applyBorder="1" applyAlignment="1" applyProtection="1">
      <alignment horizontal="left" vertical="center" wrapText="1"/>
    </xf>
    <xf numFmtId="0" fontId="18" fillId="0" borderId="0" xfId="0" applyFont="1" applyBorder="1" applyAlignment="1" applyProtection="1">
      <alignment vertical="center" wrapText="1"/>
    </xf>
    <xf numFmtId="0" fontId="0" fillId="0" borderId="65" xfId="0" applyBorder="1" applyProtection="1">
      <alignment vertical="center"/>
      <protection locked="0"/>
    </xf>
    <xf numFmtId="0" fontId="13" fillId="0" borderId="62" xfId="0" applyFont="1" applyFill="1" applyBorder="1" applyAlignment="1" applyProtection="1">
      <alignment vertical="center" wrapText="1"/>
      <protection locked="0"/>
    </xf>
    <xf numFmtId="0" fontId="0" fillId="0" borderId="62" xfId="0" applyBorder="1" applyProtection="1">
      <alignment vertical="center"/>
      <protection locked="0"/>
    </xf>
    <xf numFmtId="0" fontId="18" fillId="0" borderId="62" xfId="0" applyFont="1" applyFill="1" applyBorder="1" applyAlignment="1" applyProtection="1">
      <alignment vertical="center" wrapText="1"/>
      <protection locked="0"/>
    </xf>
    <xf numFmtId="0" fontId="18" fillId="0" borderId="65" xfId="0" applyFont="1" applyBorder="1" applyAlignment="1" applyProtection="1">
      <alignment vertical="center" wrapText="1"/>
      <protection locked="0"/>
    </xf>
    <xf numFmtId="0" fontId="18" fillId="0" borderId="62" xfId="0" applyFont="1" applyBorder="1" applyAlignment="1" applyProtection="1">
      <alignment vertical="center" wrapText="1"/>
      <protection locked="0"/>
    </xf>
    <xf numFmtId="0" fontId="18" fillId="0" borderId="69" xfId="0" applyFont="1" applyFill="1" applyBorder="1" applyAlignment="1" applyProtection="1">
      <alignment vertical="center" wrapText="1"/>
      <protection locked="0"/>
    </xf>
    <xf numFmtId="0" fontId="13" fillId="0" borderId="79" xfId="0" applyFont="1" applyFill="1" applyBorder="1" applyAlignment="1" applyProtection="1">
      <alignment vertical="center" wrapText="1"/>
      <protection locked="0"/>
    </xf>
    <xf numFmtId="0" fontId="18" fillId="0" borderId="84" xfId="0" applyFont="1" applyFill="1" applyBorder="1" applyAlignment="1" applyProtection="1">
      <alignment vertical="center" wrapText="1"/>
      <protection locked="0"/>
    </xf>
    <xf numFmtId="0" fontId="13" fillId="0" borderId="79" xfId="0" applyFont="1" applyFill="1" applyBorder="1" applyAlignment="1" applyProtection="1">
      <alignment horizontal="left" vertical="center" wrapText="1"/>
      <protection locked="0"/>
    </xf>
    <xf numFmtId="0" fontId="13" fillId="0" borderId="82" xfId="0" applyFont="1" applyFill="1" applyBorder="1" applyAlignment="1" applyProtection="1">
      <alignment horizontal="left" vertical="center" wrapText="1"/>
      <protection locked="0"/>
    </xf>
    <xf numFmtId="0" fontId="14" fillId="0" borderId="79" xfId="0" applyFont="1" applyFill="1" applyBorder="1" applyAlignment="1" applyProtection="1">
      <alignment vertical="center" wrapText="1"/>
      <protection locked="0"/>
    </xf>
    <xf numFmtId="0" fontId="18" fillId="0" borderId="62" xfId="0" applyFont="1" applyBorder="1" applyAlignment="1" applyProtection="1">
      <alignment vertical="center"/>
      <protection locked="0"/>
    </xf>
    <xf numFmtId="0" fontId="14" fillId="6" borderId="77" xfId="0" applyFont="1" applyFill="1" applyBorder="1" applyAlignment="1" applyProtection="1">
      <alignment vertical="center" wrapText="1"/>
    </xf>
    <xf numFmtId="0" fontId="4" fillId="7" borderId="52" xfId="0" applyFont="1" applyFill="1" applyBorder="1" applyAlignment="1" applyProtection="1">
      <alignment horizontal="center" vertical="center"/>
    </xf>
    <xf numFmtId="0" fontId="18" fillId="0" borderId="72" xfId="0" applyFont="1" applyFill="1" applyBorder="1" applyAlignment="1" applyProtection="1">
      <alignment vertical="center" wrapText="1"/>
      <protection locked="0"/>
    </xf>
    <xf numFmtId="0" fontId="4" fillId="7" borderId="43" xfId="0" applyFont="1" applyFill="1" applyBorder="1" applyAlignment="1" applyProtection="1">
      <alignment horizontal="center" vertical="center"/>
    </xf>
    <xf numFmtId="0" fontId="4" fillId="7" borderId="38" xfId="0" applyFont="1" applyFill="1" applyBorder="1" applyAlignment="1" applyProtection="1">
      <alignment horizontal="center" vertical="center"/>
    </xf>
    <xf numFmtId="0" fontId="4" fillId="7" borderId="3" xfId="0" applyFont="1" applyFill="1" applyBorder="1" applyAlignment="1" applyProtection="1">
      <alignment horizontal="center" vertical="center"/>
    </xf>
    <xf numFmtId="0" fontId="4" fillId="7" borderId="57" xfId="0" applyFont="1" applyFill="1" applyBorder="1" applyAlignment="1" applyProtection="1">
      <alignment horizontal="center" vertical="center"/>
    </xf>
    <xf numFmtId="0" fontId="14" fillId="9" borderId="60" xfId="0" applyFont="1" applyFill="1" applyBorder="1" applyAlignment="1" applyProtection="1">
      <alignment horizontal="left" vertical="center" wrapText="1"/>
    </xf>
    <xf numFmtId="0" fontId="13" fillId="9" borderId="67" xfId="0" applyFont="1" applyFill="1" applyBorder="1" applyAlignment="1" applyProtection="1">
      <alignment vertical="center" wrapText="1"/>
    </xf>
    <xf numFmtId="0" fontId="14" fillId="9" borderId="62" xfId="0" applyFont="1" applyFill="1" applyBorder="1" applyAlignment="1" applyProtection="1">
      <alignment vertical="center" wrapText="1"/>
    </xf>
    <xf numFmtId="0" fontId="14" fillId="0" borderId="73" xfId="0" applyFont="1" applyFill="1" applyBorder="1" applyAlignment="1" applyProtection="1">
      <alignment horizontal="left" vertical="center" wrapText="1"/>
      <protection locked="0"/>
    </xf>
    <xf numFmtId="0" fontId="14" fillId="0" borderId="62" xfId="0" applyFont="1" applyFill="1" applyBorder="1" applyAlignment="1" applyProtection="1">
      <alignment horizontal="left" vertical="center" wrapText="1"/>
      <protection locked="0"/>
    </xf>
    <xf numFmtId="0" fontId="14" fillId="0" borderId="62" xfId="0" applyFont="1" applyBorder="1" applyAlignment="1" applyProtection="1">
      <alignment vertical="center" wrapText="1"/>
      <protection locked="0"/>
    </xf>
    <xf numFmtId="0" fontId="14" fillId="0" borderId="62" xfId="0" applyFont="1" applyFill="1" applyBorder="1" applyAlignment="1" applyProtection="1">
      <alignment vertical="center" wrapText="1"/>
      <protection locked="0"/>
    </xf>
    <xf numFmtId="0" fontId="14" fillId="0" borderId="65" xfId="0" applyFont="1" applyBorder="1" applyAlignment="1" applyProtection="1">
      <alignment vertical="center" wrapText="1"/>
      <protection locked="0"/>
    </xf>
    <xf numFmtId="0" fontId="14" fillId="9" borderId="62" xfId="0" applyFont="1" applyFill="1" applyBorder="1" applyAlignment="1" applyProtection="1">
      <alignment horizontal="left" vertical="center" wrapText="1"/>
    </xf>
    <xf numFmtId="0" fontId="14" fillId="9" borderId="60" xfId="0" applyFont="1" applyFill="1" applyBorder="1" applyAlignment="1" applyProtection="1">
      <alignment vertical="center" wrapText="1"/>
    </xf>
    <xf numFmtId="0" fontId="14" fillId="0" borderId="65" xfId="0" applyFont="1" applyFill="1" applyBorder="1" applyAlignment="1" applyProtection="1">
      <alignment vertical="center" wrapText="1"/>
      <protection locked="0"/>
    </xf>
    <xf numFmtId="0" fontId="13" fillId="9" borderId="66" xfId="0" applyFont="1" applyFill="1" applyBorder="1" applyAlignment="1" applyProtection="1">
      <alignment vertical="center" wrapText="1"/>
    </xf>
    <xf numFmtId="0" fontId="13" fillId="0" borderId="81" xfId="0" applyFont="1" applyFill="1" applyBorder="1" applyAlignment="1" applyProtection="1">
      <alignment vertical="center" wrapText="1"/>
      <protection locked="0"/>
    </xf>
    <xf numFmtId="0" fontId="27" fillId="0" borderId="0" xfId="0" applyFont="1" applyBorder="1" applyAlignment="1" applyProtection="1">
      <alignment horizontal="right" vertical="top"/>
    </xf>
    <xf numFmtId="0" fontId="13" fillId="9" borderId="1" xfId="0" applyFont="1" applyFill="1" applyBorder="1" applyAlignment="1" applyProtection="1">
      <alignment vertical="center" wrapText="1"/>
    </xf>
    <xf numFmtId="0" fontId="18" fillId="0" borderId="71" xfId="0" applyFont="1" applyBorder="1" applyAlignment="1" applyProtection="1">
      <alignment vertical="center" wrapText="1"/>
      <protection locked="0"/>
    </xf>
    <xf numFmtId="0" fontId="13" fillId="0" borderId="0" xfId="0" applyFont="1" applyProtection="1">
      <alignment vertical="center"/>
    </xf>
    <xf numFmtId="0" fontId="14" fillId="9" borderId="81" xfId="0" applyFont="1" applyFill="1" applyBorder="1" applyAlignment="1" applyProtection="1">
      <alignment vertical="center" wrapText="1"/>
    </xf>
    <xf numFmtId="0" fontId="14" fillId="9" borderId="80" xfId="0" applyFont="1" applyFill="1" applyBorder="1" applyAlignment="1" applyProtection="1">
      <alignment vertical="center" wrapText="1"/>
    </xf>
    <xf numFmtId="0" fontId="13" fillId="9" borderId="68" xfId="0" applyFont="1" applyFill="1" applyBorder="1" applyAlignment="1" applyProtection="1">
      <alignment vertical="center" wrapText="1"/>
    </xf>
    <xf numFmtId="0" fontId="14" fillId="0" borderId="80" xfId="0" applyFont="1" applyFill="1" applyBorder="1" applyAlignment="1" applyProtection="1">
      <alignment vertical="center" wrapText="1"/>
      <protection locked="0"/>
    </xf>
    <xf numFmtId="0" fontId="14" fillId="0" borderId="76" xfId="0" applyFont="1" applyFill="1" applyBorder="1" applyAlignment="1" applyProtection="1">
      <alignment vertical="center" wrapText="1"/>
      <protection locked="0"/>
    </xf>
    <xf numFmtId="0" fontId="14" fillId="0" borderId="81" xfId="0" applyFont="1" applyFill="1" applyBorder="1" applyAlignment="1" applyProtection="1">
      <alignment vertical="center" wrapText="1"/>
      <protection locked="0"/>
    </xf>
    <xf numFmtId="0" fontId="4" fillId="4" borderId="52" xfId="0" applyFont="1" applyFill="1" applyBorder="1" applyAlignment="1" applyProtection="1">
      <alignment horizontal="center" vertical="center"/>
    </xf>
    <xf numFmtId="0" fontId="4" fillId="0" borderId="26" xfId="0" applyFont="1" applyBorder="1" applyAlignment="1" applyProtection="1">
      <alignment horizontal="center" vertical="center" wrapText="1"/>
    </xf>
    <xf numFmtId="0" fontId="4" fillId="0" borderId="4" xfId="0" applyFont="1" applyFill="1" applyBorder="1" applyAlignment="1" applyProtection="1">
      <alignment horizontal="center" vertical="center"/>
      <protection locked="0"/>
    </xf>
    <xf numFmtId="0" fontId="4" fillId="0" borderId="40" xfId="0" applyFont="1" applyBorder="1" applyAlignment="1" applyProtection="1">
      <alignment horizontal="left" vertical="center"/>
      <protection locked="0"/>
    </xf>
    <xf numFmtId="0" fontId="7" fillId="2" borderId="18"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10" fillId="0" borderId="27"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58" xfId="0" applyFont="1" applyBorder="1" applyAlignment="1" applyProtection="1">
      <alignment horizontal="left" vertical="center"/>
      <protection locked="0"/>
    </xf>
    <xf numFmtId="0" fontId="4" fillId="0" borderId="43" xfId="0" applyFont="1" applyBorder="1" applyAlignment="1" applyProtection="1">
      <alignment horizontal="left" vertical="center"/>
      <protection locked="0"/>
    </xf>
    <xf numFmtId="0" fontId="4" fillId="2" borderId="4"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6" fillId="0" borderId="3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6" fillId="0" borderId="0" xfId="0" applyFont="1" applyBorder="1" applyAlignment="1" applyProtection="1">
      <alignment horizontal="center" vertical="center" wrapText="1"/>
      <protection locked="0"/>
    </xf>
    <xf numFmtId="0" fontId="6" fillId="0" borderId="35" xfId="0" applyFont="1" applyBorder="1" applyAlignment="1" applyProtection="1">
      <alignment horizontal="center" vertical="center" wrapText="1"/>
      <protection locked="0"/>
    </xf>
    <xf numFmtId="0" fontId="6" fillId="0" borderId="36" xfId="0" applyFont="1" applyBorder="1" applyAlignment="1" applyProtection="1">
      <alignment horizontal="center" vertical="center" wrapText="1"/>
      <protection locked="0"/>
    </xf>
    <xf numFmtId="0" fontId="5" fillId="0" borderId="2" xfId="0" applyFont="1" applyBorder="1" applyAlignment="1" applyProtection="1">
      <alignment horizontal="center" wrapText="1"/>
      <protection locked="0"/>
    </xf>
    <xf numFmtId="0" fontId="5" fillId="0" borderId="32"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34" xfId="0" applyFont="1" applyBorder="1" applyAlignment="1" applyProtection="1">
      <alignment horizontal="center" wrapText="1"/>
      <protection locked="0"/>
    </xf>
    <xf numFmtId="0" fontId="5" fillId="0" borderId="36" xfId="0" applyFont="1" applyBorder="1" applyAlignment="1" applyProtection="1">
      <alignment horizontal="center" wrapText="1"/>
      <protection locked="0"/>
    </xf>
    <xf numFmtId="0" fontId="5" fillId="0" borderId="37" xfId="0" applyFont="1" applyBorder="1" applyAlignment="1" applyProtection="1">
      <alignment horizontal="center" wrapText="1"/>
      <protection locked="0"/>
    </xf>
    <xf numFmtId="0" fontId="4" fillId="4" borderId="1" xfId="0" applyFont="1" applyFill="1" applyBorder="1" applyAlignment="1" applyProtection="1">
      <alignment horizontal="center" vertical="center"/>
      <protection locked="0"/>
    </xf>
    <xf numFmtId="0" fontId="7" fillId="2" borderId="22" xfId="0" applyFont="1" applyFill="1" applyBorder="1" applyAlignment="1" applyProtection="1">
      <alignment vertical="center"/>
      <protection locked="0"/>
    </xf>
    <xf numFmtId="0" fontId="7" fillId="2" borderId="23" xfId="0" applyFont="1" applyFill="1" applyBorder="1" applyAlignment="1" applyProtection="1">
      <alignment vertical="center"/>
      <protection locked="0"/>
    </xf>
    <xf numFmtId="0" fontId="4" fillId="2" borderId="28" xfId="0" applyFont="1" applyFill="1" applyBorder="1" applyAlignment="1" applyProtection="1">
      <alignment horizontal="center" vertical="center" wrapText="1"/>
      <protection locked="0"/>
    </xf>
    <xf numFmtId="0" fontId="4" fillId="2" borderId="29" xfId="0" applyFont="1" applyFill="1" applyBorder="1" applyAlignment="1" applyProtection="1">
      <alignment horizontal="center" vertical="center" wrapText="1"/>
      <protection locked="0"/>
    </xf>
    <xf numFmtId="0" fontId="4" fillId="2" borderId="30" xfId="0" applyFont="1" applyFill="1" applyBorder="1" applyAlignment="1" applyProtection="1">
      <alignment horizontal="center" vertical="center" wrapText="1"/>
      <protection locked="0"/>
    </xf>
    <xf numFmtId="0" fontId="4" fillId="0" borderId="7"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13"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50" xfId="0"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7" fillId="0" borderId="45" xfId="0" applyFont="1" applyBorder="1" applyAlignment="1" applyProtection="1">
      <alignment horizontal="center"/>
      <protection locked="0"/>
    </xf>
    <xf numFmtId="0" fontId="7" fillId="0" borderId="46" xfId="0" applyFont="1" applyBorder="1" applyAlignment="1" applyProtection="1">
      <alignment horizontal="center"/>
      <protection locked="0"/>
    </xf>
    <xf numFmtId="0" fontId="4" fillId="4" borderId="4" xfId="0" applyFont="1" applyFill="1" applyBorder="1" applyAlignment="1" applyProtection="1">
      <alignment horizontal="center" vertical="center"/>
      <protection locked="0"/>
    </xf>
    <xf numFmtId="0" fontId="4" fillId="4" borderId="5" xfId="0" applyFont="1" applyFill="1" applyBorder="1" applyAlignment="1" applyProtection="1">
      <alignment horizontal="center" vertical="center"/>
      <protection locked="0"/>
    </xf>
    <xf numFmtId="0" fontId="4" fillId="4" borderId="6" xfId="0" applyFont="1" applyFill="1" applyBorder="1" applyAlignment="1" applyProtection="1">
      <alignment horizontal="center" vertical="center"/>
      <protection locked="0"/>
    </xf>
    <xf numFmtId="0" fontId="3" fillId="0" borderId="2" xfId="0" applyFont="1" applyBorder="1" applyAlignment="1" applyProtection="1">
      <alignment horizontal="right" vertical="top"/>
      <protection locked="0"/>
    </xf>
    <xf numFmtId="0" fontId="3" fillId="0" borderId="5" xfId="0" applyFont="1" applyBorder="1" applyAlignment="1" applyProtection="1">
      <alignment horizontal="right" vertical="top"/>
      <protection locked="0"/>
    </xf>
    <xf numFmtId="0" fontId="8" fillId="3" borderId="1"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7" fillId="0" borderId="44" xfId="0" applyFont="1" applyBorder="1" applyAlignment="1" applyProtection="1">
      <alignment horizontal="center" vertical="center"/>
      <protection locked="0"/>
    </xf>
    <xf numFmtId="0" fontId="7" fillId="0" borderId="45" xfId="0" applyFont="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7" fillId="2" borderId="14" xfId="0" applyFont="1" applyFill="1" applyBorder="1" applyAlignment="1" applyProtection="1">
      <alignment vertical="center"/>
      <protection locked="0"/>
    </xf>
    <xf numFmtId="0" fontId="7" fillId="2" borderId="15" xfId="0" applyFont="1" applyFill="1" applyBorder="1" applyAlignment="1" applyProtection="1">
      <alignment vertical="center"/>
      <protection locked="0"/>
    </xf>
    <xf numFmtId="0" fontId="8" fillId="3" borderId="4" xfId="0" applyFont="1" applyFill="1" applyBorder="1" applyAlignment="1" applyProtection="1">
      <alignment horizontal="center" vertical="center"/>
      <protection locked="0"/>
    </xf>
    <xf numFmtId="0" fontId="8" fillId="3" borderId="5" xfId="0" applyFont="1" applyFill="1" applyBorder="1" applyAlignment="1" applyProtection="1">
      <alignment horizontal="center" vertical="center"/>
      <protection locked="0"/>
    </xf>
    <xf numFmtId="0" fontId="8" fillId="3" borderId="6" xfId="0" applyFont="1" applyFill="1" applyBorder="1" applyAlignment="1" applyProtection="1">
      <alignment horizontal="center" vertical="center"/>
      <protection locked="0"/>
    </xf>
    <xf numFmtId="0" fontId="4" fillId="0" borderId="1" xfId="0" applyFont="1" applyBorder="1" applyAlignment="1" applyProtection="1">
      <alignment horizontal="left" vertical="center" wrapText="1"/>
      <protection locked="0"/>
    </xf>
    <xf numFmtId="0" fontId="4" fillId="0" borderId="4" xfId="0" applyFont="1" applyBorder="1" applyAlignment="1" applyProtection="1">
      <alignment horizontal="center" vertical="center"/>
      <protection locked="0"/>
    </xf>
    <xf numFmtId="0" fontId="7" fillId="0" borderId="46" xfId="0" applyFont="1" applyBorder="1" applyAlignment="1" applyProtection="1">
      <alignment horizontal="center" vertical="center"/>
      <protection locked="0"/>
    </xf>
    <xf numFmtId="0" fontId="4" fillId="0" borderId="12"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0" fontId="4" fillId="0" borderId="39" xfId="0" applyFont="1" applyBorder="1" applyAlignment="1" applyProtection="1">
      <alignment horizontal="left" vertical="center"/>
      <protection locked="0"/>
    </xf>
    <xf numFmtId="0" fontId="4" fillId="0" borderId="55" xfId="0" applyFont="1" applyBorder="1" applyAlignment="1" applyProtection="1">
      <alignment horizontal="left" vertical="center"/>
      <protection locked="0"/>
    </xf>
    <xf numFmtId="0" fontId="4" fillId="0" borderId="56"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0" borderId="48" xfId="0" applyFont="1" applyBorder="1" applyAlignment="1" applyProtection="1">
      <alignment horizontal="left" vertical="center"/>
      <protection locked="0"/>
    </xf>
    <xf numFmtId="0" fontId="4" fillId="0" borderId="53" xfId="0" applyFont="1" applyBorder="1" applyAlignment="1" applyProtection="1">
      <alignment horizontal="left" vertical="center"/>
      <protection locked="0"/>
    </xf>
    <xf numFmtId="0" fontId="4" fillId="0" borderId="54" xfId="0" applyFont="1" applyBorder="1" applyAlignment="1" applyProtection="1">
      <alignment horizontal="left" vertical="center"/>
      <protection locked="0"/>
    </xf>
    <xf numFmtId="0" fontId="4" fillId="3"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0" fontId="4" fillId="0" borderId="4" xfId="0" applyFont="1" applyBorder="1" applyAlignment="1" applyProtection="1">
      <alignment horizontal="right" vertical="center"/>
      <protection locked="0"/>
    </xf>
    <xf numFmtId="0" fontId="4" fillId="0" borderId="5" xfId="0" applyFont="1" applyBorder="1" applyAlignment="1" applyProtection="1">
      <alignment horizontal="right" vertical="center"/>
      <protection locked="0"/>
    </xf>
    <xf numFmtId="0" fontId="4" fillId="0" borderId="5" xfId="0" applyFont="1" applyFill="1" applyBorder="1" applyAlignment="1" applyProtection="1">
      <alignment horizontal="center"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4" xfId="0" applyFont="1" applyBorder="1" applyAlignment="1" applyProtection="1">
      <alignment horizontal="right" vertical="center"/>
    </xf>
    <xf numFmtId="0" fontId="4" fillId="0" borderId="5" xfId="0" applyFont="1" applyBorder="1" applyAlignment="1" applyProtection="1">
      <alignment horizontal="right" vertical="center"/>
    </xf>
    <xf numFmtId="0" fontId="4" fillId="0" borderId="4" xfId="0" applyFont="1" applyBorder="1" applyAlignment="1" applyProtection="1">
      <alignment horizontal="center" vertical="center"/>
    </xf>
    <xf numFmtId="0" fontId="4" fillId="0" borderId="6" xfId="0" applyFont="1" applyBorder="1" applyAlignment="1" applyProtection="1">
      <alignment horizontal="center" vertical="center"/>
    </xf>
    <xf numFmtId="0" fontId="5" fillId="0" borderId="2" xfId="0" applyFont="1" applyBorder="1" applyAlignment="1" applyProtection="1">
      <alignment horizontal="center" wrapText="1"/>
    </xf>
    <xf numFmtId="0" fontId="5" fillId="0" borderId="32" xfId="0" applyFont="1" applyBorder="1" applyAlignment="1" applyProtection="1">
      <alignment horizontal="center" wrapText="1"/>
    </xf>
    <xf numFmtId="0" fontId="5" fillId="0" borderId="0" xfId="0" applyFont="1" applyBorder="1" applyAlignment="1" applyProtection="1">
      <alignment horizontal="center" wrapText="1"/>
    </xf>
    <xf numFmtId="0" fontId="5" fillId="0" borderId="34" xfId="0" applyFont="1" applyBorder="1" applyAlignment="1" applyProtection="1">
      <alignment horizontal="center" wrapText="1"/>
    </xf>
    <xf numFmtId="0" fontId="5" fillId="0" borderId="36" xfId="0" applyFont="1" applyBorder="1" applyAlignment="1" applyProtection="1">
      <alignment horizontal="center" wrapText="1"/>
    </xf>
    <xf numFmtId="0" fontId="5" fillId="0" borderId="37" xfId="0" applyFont="1" applyBorder="1" applyAlignment="1" applyProtection="1">
      <alignment horizontal="center" wrapText="1"/>
    </xf>
    <xf numFmtId="0" fontId="6" fillId="0" borderId="31" xfId="0" applyFont="1" applyBorder="1" applyAlignment="1" applyProtection="1">
      <alignment horizontal="center" vertical="center" wrapText="1"/>
    </xf>
    <xf numFmtId="0" fontId="6" fillId="0" borderId="2" xfId="0" applyFont="1" applyBorder="1" applyAlignment="1" applyProtection="1">
      <alignment horizontal="center" vertical="center" wrapText="1"/>
    </xf>
    <xf numFmtId="0" fontId="6" fillId="0" borderId="33"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6" fillId="0" borderId="35" xfId="0" applyFont="1" applyBorder="1" applyAlignment="1" applyProtection="1">
      <alignment horizontal="center" vertical="center" wrapText="1"/>
    </xf>
    <xf numFmtId="0" fontId="6" fillId="0" borderId="36" xfId="0" applyFont="1" applyBorder="1" applyAlignment="1" applyProtection="1">
      <alignment horizontal="center" vertical="center" wrapText="1"/>
    </xf>
    <xf numFmtId="0" fontId="7" fillId="2" borderId="22" xfId="0" applyFont="1" applyFill="1" applyBorder="1" applyAlignment="1" applyProtection="1">
      <alignment vertical="center"/>
    </xf>
    <xf numFmtId="0" fontId="7" fillId="2" borderId="23" xfId="0" applyFont="1" applyFill="1" applyBorder="1" applyAlignment="1" applyProtection="1">
      <alignment vertical="center"/>
    </xf>
    <xf numFmtId="0" fontId="3" fillId="0" borderId="2" xfId="0" applyFont="1" applyBorder="1" applyAlignment="1" applyProtection="1">
      <alignment horizontal="right" vertical="top"/>
    </xf>
    <xf numFmtId="0" fontId="7" fillId="0" borderId="45" xfId="0" applyFont="1" applyBorder="1" applyAlignment="1" applyProtection="1">
      <alignment horizontal="center" vertical="center"/>
    </xf>
    <xf numFmtId="0" fontId="7" fillId="0" borderId="46" xfId="0" applyFont="1" applyBorder="1" applyAlignment="1" applyProtection="1">
      <alignment horizontal="center" vertical="center"/>
    </xf>
    <xf numFmtId="0" fontId="4" fillId="2" borderId="28" xfId="0" applyFont="1" applyFill="1" applyBorder="1" applyAlignment="1" applyProtection="1">
      <alignment horizontal="center" vertical="center" wrapText="1"/>
    </xf>
    <xf numFmtId="0" fontId="4" fillId="2" borderId="29" xfId="0" applyFont="1" applyFill="1" applyBorder="1" applyAlignment="1" applyProtection="1">
      <alignment horizontal="center" vertical="center" wrapText="1"/>
    </xf>
    <xf numFmtId="0" fontId="4" fillId="2" borderId="30" xfId="0" applyFont="1" applyFill="1" applyBorder="1" applyAlignment="1" applyProtection="1">
      <alignment horizontal="center" vertical="center" wrapText="1"/>
    </xf>
    <xf numFmtId="0" fontId="7" fillId="0" borderId="45" xfId="0" applyFont="1" applyBorder="1" applyAlignment="1" applyProtection="1">
      <alignment horizontal="center"/>
    </xf>
    <xf numFmtId="0" fontId="7" fillId="0" borderId="46" xfId="0" applyFont="1" applyBorder="1" applyAlignment="1" applyProtection="1">
      <alignment horizontal="center"/>
    </xf>
    <xf numFmtId="0" fontId="4" fillId="0" borderId="50" xfId="0" applyFont="1" applyBorder="1" applyAlignment="1" applyProtection="1">
      <alignment horizontal="center" vertical="center"/>
    </xf>
    <xf numFmtId="0" fontId="4" fillId="0" borderId="52" xfId="0" applyFont="1" applyBorder="1" applyAlignment="1" applyProtection="1">
      <alignment horizontal="center" vertical="center"/>
    </xf>
    <xf numFmtId="0" fontId="4" fillId="0" borderId="39" xfId="0" applyFont="1" applyBorder="1" applyAlignment="1" applyProtection="1">
      <alignment horizontal="left" vertical="center"/>
    </xf>
    <xf numFmtId="0" fontId="4" fillId="0" borderId="55" xfId="0" applyFont="1" applyBorder="1" applyAlignment="1" applyProtection="1">
      <alignment horizontal="left" vertical="center"/>
    </xf>
    <xf numFmtId="0" fontId="4" fillId="0" borderId="56" xfId="0" applyFont="1" applyBorder="1" applyAlignment="1" applyProtection="1">
      <alignment horizontal="left" vertical="center"/>
    </xf>
    <xf numFmtId="0" fontId="4" fillId="0" borderId="12"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13" xfId="0" applyFont="1" applyBorder="1" applyAlignment="1" applyProtection="1">
      <alignment horizontal="left" vertical="center"/>
    </xf>
    <xf numFmtId="0" fontId="4" fillId="0" borderId="12" xfId="0" applyFont="1" applyBorder="1" applyAlignment="1" applyProtection="1">
      <alignment horizontal="left" vertical="center" wrapText="1"/>
    </xf>
    <xf numFmtId="0" fontId="4" fillId="0" borderId="0" xfId="0" applyFont="1" applyBorder="1" applyAlignment="1" applyProtection="1">
      <alignment horizontal="left" vertical="center" wrapText="1"/>
    </xf>
    <xf numFmtId="0" fontId="4" fillId="0" borderId="13" xfId="0" applyFont="1" applyBorder="1" applyAlignment="1" applyProtection="1">
      <alignment horizontal="left" vertical="center" wrapText="1"/>
    </xf>
    <xf numFmtId="0" fontId="4" fillId="0" borderId="48" xfId="0" applyFont="1" applyBorder="1" applyAlignment="1" applyProtection="1">
      <alignment horizontal="left" vertical="center"/>
    </xf>
    <xf numFmtId="0" fontId="4" fillId="0" borderId="53" xfId="0" applyFont="1" applyBorder="1" applyAlignment="1" applyProtection="1">
      <alignment horizontal="left" vertical="center"/>
    </xf>
    <xf numFmtId="0" fontId="4" fillId="0" borderId="54" xfId="0" applyFont="1" applyBorder="1" applyAlignment="1" applyProtection="1">
      <alignment horizontal="left" vertical="center"/>
    </xf>
    <xf numFmtId="0" fontId="7" fillId="0" borderId="44" xfId="0" applyFont="1" applyBorder="1" applyAlignment="1" applyProtection="1">
      <alignment horizontal="center" vertical="center"/>
    </xf>
    <xf numFmtId="0" fontId="8" fillId="3" borderId="4" xfId="0" applyFont="1" applyFill="1" applyBorder="1" applyAlignment="1" applyProtection="1">
      <alignment horizontal="center" vertical="center"/>
    </xf>
    <xf numFmtId="0" fontId="8" fillId="3" borderId="5" xfId="0" applyFont="1" applyFill="1" applyBorder="1" applyAlignment="1" applyProtection="1">
      <alignment horizontal="center" vertical="center"/>
    </xf>
    <xf numFmtId="0" fontId="8" fillId="3" borderId="6" xfId="0" applyFont="1" applyFill="1" applyBorder="1" applyAlignment="1" applyProtection="1">
      <alignment horizontal="center" vertical="center"/>
    </xf>
    <xf numFmtId="0" fontId="4" fillId="4" borderId="1" xfId="0" applyFont="1" applyFill="1" applyBorder="1" applyAlignment="1" applyProtection="1">
      <alignment horizontal="center" vertical="center"/>
    </xf>
    <xf numFmtId="0" fontId="4" fillId="0" borderId="7" xfId="0" applyFont="1" applyBorder="1" applyAlignment="1" applyProtection="1">
      <alignment horizontal="left" vertical="center" wrapText="1"/>
    </xf>
    <xf numFmtId="0" fontId="4" fillId="0" borderId="2"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0" fontId="4" fillId="0" borderId="11" xfId="0" applyFont="1" applyBorder="1" applyAlignment="1" applyProtection="1">
      <alignment horizontal="left" vertical="center" wrapText="1"/>
    </xf>
    <xf numFmtId="0" fontId="4" fillId="0" borderId="4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43" xfId="0" applyFont="1" applyBorder="1" applyAlignment="1" applyProtection="1">
      <alignment horizontal="left" vertical="center"/>
    </xf>
    <xf numFmtId="0" fontId="10" fillId="0" borderId="27" xfId="0" applyFont="1" applyBorder="1" applyAlignment="1" applyProtection="1">
      <alignment horizontal="left" vertical="center"/>
    </xf>
    <xf numFmtId="0" fontId="10" fillId="0" borderId="5" xfId="0" applyFont="1" applyBorder="1" applyAlignment="1" applyProtection="1">
      <alignment horizontal="left" vertical="center"/>
    </xf>
    <xf numFmtId="0" fontId="10" fillId="0" borderId="58" xfId="0" applyFont="1" applyBorder="1" applyAlignment="1" applyProtection="1">
      <alignment horizontal="left" vertical="center"/>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0" borderId="5" xfId="0" applyFont="1" applyBorder="1" applyAlignment="1" applyProtection="1">
      <alignment horizontal="left" vertical="center"/>
    </xf>
    <xf numFmtId="0" fontId="4" fillId="0" borderId="6" xfId="0" applyFont="1" applyBorder="1" applyAlignment="1" applyProtection="1">
      <alignment horizontal="left" vertical="center"/>
    </xf>
    <xf numFmtId="0" fontId="7" fillId="2" borderId="18" xfId="0" applyFont="1" applyFill="1" applyBorder="1" applyAlignment="1" applyProtection="1">
      <alignment vertical="center"/>
    </xf>
    <xf numFmtId="0" fontId="7" fillId="2" borderId="19" xfId="0" applyFont="1" applyFill="1" applyBorder="1" applyAlignment="1" applyProtection="1">
      <alignment vertical="center"/>
    </xf>
    <xf numFmtId="0" fontId="3" fillId="0" borderId="5" xfId="0" applyFont="1" applyBorder="1" applyAlignment="1" applyProtection="1">
      <alignment horizontal="right" vertical="top"/>
    </xf>
    <xf numFmtId="0" fontId="7" fillId="2" borderId="14" xfId="0" applyFont="1" applyFill="1" applyBorder="1" applyAlignment="1" applyProtection="1">
      <alignment vertical="center"/>
    </xf>
    <xf numFmtId="0" fontId="7" fillId="2" borderId="15" xfId="0" applyFont="1" applyFill="1" applyBorder="1" applyAlignment="1" applyProtection="1">
      <alignment vertical="center"/>
    </xf>
    <xf numFmtId="0" fontId="4" fillId="0" borderId="4" xfId="0" applyFont="1" applyFill="1" applyBorder="1" applyAlignment="1" applyProtection="1">
      <alignment horizontal="center" vertical="center"/>
      <protection locked="0"/>
    </xf>
    <xf numFmtId="0" fontId="4" fillId="0" borderId="1" xfId="0" applyFont="1" applyBorder="1" applyAlignment="1" applyProtection="1">
      <alignment horizontal="left" vertical="center" wrapText="1"/>
    </xf>
    <xf numFmtId="0" fontId="4" fillId="4" borderId="4" xfId="0" applyFont="1" applyFill="1" applyBorder="1" applyAlignment="1" applyProtection="1">
      <alignment horizontal="center" vertical="center"/>
    </xf>
    <xf numFmtId="0" fontId="4" fillId="4" borderId="5" xfId="0" applyFont="1" applyFill="1" applyBorder="1" applyAlignment="1" applyProtection="1">
      <alignment horizontal="center" vertical="center"/>
    </xf>
    <xf numFmtId="0" fontId="4" fillId="4" borderId="6" xfId="0" applyFont="1" applyFill="1" applyBorder="1" applyAlignment="1" applyProtection="1">
      <alignment horizontal="center" vertical="center"/>
    </xf>
    <xf numFmtId="0" fontId="9" fillId="2" borderId="0" xfId="0" applyFont="1" applyFill="1" applyAlignment="1" applyProtection="1">
      <alignment horizontal="center" vertical="center"/>
    </xf>
    <xf numFmtId="0" fontId="4" fillId="3" borderId="1" xfId="0"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8" fillId="3" borderId="3" xfId="0" applyFont="1" applyFill="1" applyBorder="1" applyAlignment="1" applyProtection="1">
      <alignment horizontal="center" vertical="center"/>
    </xf>
    <xf numFmtId="0" fontId="27" fillId="0" borderId="0" xfId="0" applyFont="1" applyBorder="1" applyAlignment="1" applyProtection="1">
      <alignment horizontal="right" vertical="top"/>
    </xf>
    <xf numFmtId="0" fontId="13" fillId="6" borderId="59" xfId="0" applyFont="1" applyFill="1" applyBorder="1" applyAlignment="1" applyProtection="1">
      <alignment horizontal="left" vertical="center" wrapText="1"/>
    </xf>
    <xf numFmtId="0" fontId="13" fillId="6" borderId="61" xfId="0" applyFont="1" applyFill="1" applyBorder="1" applyAlignment="1" applyProtection="1">
      <alignment horizontal="left" vertical="center" wrapText="1"/>
    </xf>
    <xf numFmtId="0" fontId="13" fillId="6" borderId="63" xfId="0" applyFont="1" applyFill="1" applyBorder="1" applyAlignment="1" applyProtection="1">
      <alignment horizontal="left" vertical="center" wrapText="1"/>
    </xf>
    <xf numFmtId="0" fontId="13" fillId="6" borderId="64" xfId="0" applyFont="1" applyFill="1" applyBorder="1" applyAlignment="1" applyProtection="1">
      <alignment horizontal="left" vertical="center" wrapText="1"/>
    </xf>
    <xf numFmtId="0" fontId="15" fillId="5" borderId="0" xfId="0" applyFont="1" applyFill="1" applyAlignment="1" applyProtection="1">
      <alignment horizontal="center" vertical="center" wrapText="1"/>
    </xf>
    <xf numFmtId="0" fontId="16" fillId="5" borderId="0" xfId="0" applyFont="1" applyFill="1" applyAlignment="1" applyProtection="1">
      <alignment horizontal="center" vertical="center" wrapText="1"/>
    </xf>
    <xf numFmtId="0" fontId="13" fillId="6" borderId="67" xfId="0" applyFont="1" applyFill="1" applyBorder="1" applyAlignment="1" applyProtection="1">
      <alignment horizontal="left" vertical="center" wrapText="1"/>
    </xf>
    <xf numFmtId="0" fontId="0" fillId="0" borderId="67" xfId="0" applyBorder="1" applyAlignment="1" applyProtection="1">
      <alignment vertical="center"/>
    </xf>
    <xf numFmtId="0" fontId="4" fillId="7" borderId="40" xfId="0" applyFont="1" applyFill="1" applyBorder="1" applyAlignment="1" applyProtection="1">
      <alignment horizontal="left" vertical="center"/>
    </xf>
    <xf numFmtId="0" fontId="10" fillId="7" borderId="27" xfId="0" applyFont="1" applyFill="1" applyBorder="1" applyAlignment="1" applyProtection="1">
      <alignment horizontal="left" vertical="center"/>
    </xf>
    <xf numFmtId="0" fontId="10" fillId="7" borderId="5" xfId="0" applyFont="1" applyFill="1" applyBorder="1" applyAlignment="1" applyProtection="1">
      <alignment horizontal="left" vertical="center"/>
    </xf>
    <xf numFmtId="0" fontId="10" fillId="7" borderId="58" xfId="0" applyFont="1" applyFill="1" applyBorder="1" applyAlignment="1" applyProtection="1">
      <alignment horizontal="left" vertical="center"/>
    </xf>
    <xf numFmtId="0" fontId="4" fillId="7" borderId="43" xfId="0" applyFont="1" applyFill="1" applyBorder="1" applyAlignment="1" applyProtection="1">
      <alignment horizontal="left" vertical="center"/>
    </xf>
    <xf numFmtId="0" fontId="10" fillId="0" borderId="32" xfId="0" applyFont="1" applyBorder="1" applyAlignment="1" applyProtection="1">
      <alignment horizontal="left" vertical="center"/>
    </xf>
    <xf numFmtId="0" fontId="0" fillId="0" borderId="68" xfId="0" applyBorder="1" applyAlignment="1" applyProtection="1">
      <alignment vertical="center"/>
    </xf>
    <xf numFmtId="0" fontId="18" fillId="0" borderId="62" xfId="0" applyFont="1" applyFill="1" applyBorder="1" applyAlignment="1" applyProtection="1">
      <alignment vertical="center" wrapText="1"/>
      <protection locked="0"/>
    </xf>
    <xf numFmtId="0" fontId="18" fillId="0" borderId="62" xfId="0" applyFont="1" applyBorder="1" applyAlignment="1" applyProtection="1">
      <alignment vertical="center"/>
      <protection locked="0"/>
    </xf>
    <xf numFmtId="0" fontId="18" fillId="0" borderId="65" xfId="0" applyFont="1" applyBorder="1" applyAlignment="1" applyProtection="1">
      <alignment vertical="center"/>
      <protection locked="0"/>
    </xf>
    <xf numFmtId="0" fontId="7" fillId="0" borderId="6" xfId="0" applyFont="1" applyBorder="1" applyAlignment="1" applyProtection="1">
      <alignment horizontal="center" vertical="center"/>
    </xf>
    <xf numFmtId="0" fontId="4" fillId="0" borderId="42" xfId="0" applyFont="1" applyBorder="1" applyAlignment="1" applyProtection="1">
      <alignment horizontal="left" vertical="center"/>
    </xf>
    <xf numFmtId="0" fontId="10" fillId="7" borderId="89" xfId="0" applyFont="1" applyFill="1" applyBorder="1" applyAlignment="1" applyProtection="1">
      <alignment horizontal="left" vertical="center"/>
    </xf>
    <xf numFmtId="0" fontId="4" fillId="7" borderId="1" xfId="0" applyFont="1" applyFill="1" applyBorder="1" applyAlignment="1" applyProtection="1">
      <alignment horizontal="center" vertical="center"/>
    </xf>
    <xf numFmtId="0" fontId="18" fillId="0" borderId="62" xfId="0" applyFont="1" applyBorder="1" applyAlignment="1" applyProtection="1">
      <alignment vertical="center" wrapText="1"/>
      <protection locked="0"/>
    </xf>
    <xf numFmtId="0" fontId="18" fillId="0" borderId="65" xfId="0" applyFont="1" applyBorder="1" applyAlignment="1" applyProtection="1">
      <alignment vertical="center" wrapText="1"/>
      <protection locked="0"/>
    </xf>
    <xf numFmtId="0" fontId="10" fillId="0" borderId="27" xfId="0" applyFont="1" applyFill="1" applyBorder="1" applyAlignment="1" applyProtection="1">
      <alignment horizontal="left" vertical="center"/>
    </xf>
    <xf numFmtId="0" fontId="10" fillId="0" borderId="5" xfId="0" applyFont="1" applyFill="1" applyBorder="1" applyAlignment="1" applyProtection="1">
      <alignment horizontal="left" vertical="center"/>
    </xf>
    <xf numFmtId="0" fontId="10" fillId="0" borderId="32" xfId="0" applyFont="1" applyFill="1" applyBorder="1" applyAlignment="1" applyProtection="1">
      <alignment horizontal="left" vertical="center"/>
    </xf>
    <xf numFmtId="0" fontId="4" fillId="0" borderId="43" xfId="0" applyFont="1" applyFill="1" applyBorder="1" applyAlignment="1" applyProtection="1">
      <alignment horizontal="left" vertical="center"/>
    </xf>
    <xf numFmtId="0" fontId="4" fillId="0" borderId="42" xfId="0" applyFont="1" applyFill="1" applyBorder="1" applyAlignment="1" applyProtection="1">
      <alignment horizontal="left" vertical="center"/>
    </xf>
    <xf numFmtId="0" fontId="4" fillId="0" borderId="40" xfId="0" applyFont="1" applyFill="1" applyBorder="1" applyAlignment="1" applyProtection="1">
      <alignment horizontal="left" vertical="center"/>
    </xf>
    <xf numFmtId="0" fontId="4" fillId="0" borderId="39" xfId="0" applyFont="1" applyFill="1" applyBorder="1" applyAlignment="1" applyProtection="1">
      <alignment horizontal="left" vertical="center"/>
    </xf>
    <xf numFmtId="0" fontId="27" fillId="0" borderId="12" xfId="0" applyFont="1" applyBorder="1" applyAlignment="1" applyProtection="1">
      <alignment horizontal="right" vertical="top"/>
    </xf>
    <xf numFmtId="0" fontId="13" fillId="6" borderId="66" xfId="0" applyFont="1" applyFill="1" applyBorder="1" applyAlignment="1" applyProtection="1">
      <alignment horizontal="left" vertical="center" wrapText="1"/>
    </xf>
    <xf numFmtId="0" fontId="13" fillId="6" borderId="63" xfId="0" applyFont="1" applyFill="1" applyBorder="1" applyAlignment="1" applyProtection="1">
      <alignment horizontal="center" vertical="center" wrapText="1"/>
    </xf>
    <xf numFmtId="0" fontId="13" fillId="6" borderId="70" xfId="0" applyFont="1" applyFill="1" applyBorder="1" applyAlignment="1" applyProtection="1">
      <alignment horizontal="center" vertical="center" wrapText="1"/>
    </xf>
    <xf numFmtId="0" fontId="13" fillId="6" borderId="64" xfId="0" applyFont="1" applyFill="1" applyBorder="1" applyAlignment="1" applyProtection="1">
      <alignment horizontal="center" vertical="center" wrapText="1"/>
    </xf>
    <xf numFmtId="0" fontId="4" fillId="0" borderId="74" xfId="0" applyFont="1" applyFill="1" applyBorder="1" applyAlignment="1" applyProtection="1">
      <alignment horizontal="left" vertical="center"/>
    </xf>
    <xf numFmtId="0" fontId="28" fillId="0" borderId="77" xfId="0" applyFont="1" applyBorder="1" applyAlignment="1" applyProtection="1">
      <alignment horizontal="left" vertical="center"/>
      <protection locked="0"/>
    </xf>
    <xf numFmtId="0" fontId="28" fillId="0" borderId="76" xfId="0" applyFont="1" applyBorder="1" applyAlignment="1" applyProtection="1">
      <alignment horizontal="left" vertical="center"/>
      <protection locked="0"/>
    </xf>
    <xf numFmtId="0" fontId="0" fillId="0" borderId="77" xfId="0" applyBorder="1" applyAlignment="1" applyProtection="1">
      <alignment horizontal="left" vertical="center"/>
      <protection locked="0"/>
    </xf>
    <xf numFmtId="0" fontId="0" fillId="0" borderId="76" xfId="0" applyBorder="1" applyAlignment="1" applyProtection="1">
      <alignment horizontal="left" vertical="center"/>
      <protection locked="0"/>
    </xf>
    <xf numFmtId="0" fontId="15" fillId="5" borderId="0" xfId="0" applyFont="1" applyFill="1" applyAlignment="1" applyProtection="1">
      <alignment horizontal="center" vertical="center"/>
    </xf>
    <xf numFmtId="0" fontId="13" fillId="6" borderId="70" xfId="0" applyFont="1" applyFill="1" applyBorder="1" applyAlignment="1" applyProtection="1">
      <alignment horizontal="left" vertical="center" wrapText="1"/>
    </xf>
    <xf numFmtId="0" fontId="16" fillId="5" borderId="0" xfId="0" applyFont="1" applyFill="1" applyAlignment="1" applyProtection="1">
      <alignment horizontal="center" vertical="center"/>
    </xf>
    <xf numFmtId="0" fontId="18" fillId="0" borderId="77" xfId="0" applyFont="1" applyBorder="1" applyAlignment="1" applyProtection="1">
      <alignment vertical="center" wrapText="1"/>
      <protection locked="0"/>
    </xf>
    <xf numFmtId="0" fontId="18" fillId="0" borderId="76" xfId="0" applyFont="1" applyBorder="1" applyAlignment="1" applyProtection="1">
      <alignment vertical="center" wrapText="1"/>
      <protection locked="0"/>
    </xf>
    <xf numFmtId="0" fontId="19" fillId="5" borderId="0" xfId="0" applyFont="1" applyFill="1" applyAlignment="1" applyProtection="1">
      <alignment horizontal="center" vertical="center"/>
    </xf>
    <xf numFmtId="0" fontId="20" fillId="5" borderId="0" xfId="0" applyFont="1" applyFill="1" applyAlignment="1" applyProtection="1">
      <alignment horizontal="center" vertical="center"/>
    </xf>
    <xf numFmtId="0" fontId="13" fillId="6" borderId="59" xfId="0" applyFont="1" applyFill="1" applyBorder="1" applyAlignment="1" applyProtection="1">
      <alignment horizontal="center" vertical="center" wrapText="1"/>
    </xf>
    <xf numFmtId="0" fontId="13" fillId="6" borderId="61" xfId="0" applyFont="1" applyFill="1" applyBorder="1" applyAlignment="1" applyProtection="1">
      <alignment horizontal="center" vertical="center" wrapText="1"/>
    </xf>
    <xf numFmtId="0" fontId="7" fillId="0" borderId="8" xfId="0" applyFont="1" applyBorder="1" applyAlignment="1" applyProtection="1">
      <alignment horizontal="center" vertical="center"/>
    </xf>
    <xf numFmtId="0" fontId="18" fillId="0" borderId="75" xfId="0" applyFont="1" applyBorder="1" applyAlignment="1" applyProtection="1">
      <alignment vertical="center" wrapText="1"/>
      <protection locked="0"/>
    </xf>
    <xf numFmtId="0" fontId="13" fillId="6" borderId="63" xfId="0" applyFont="1" applyFill="1" applyBorder="1" applyAlignment="1" applyProtection="1">
      <alignment vertical="center" wrapText="1"/>
    </xf>
    <xf numFmtId="0" fontId="13" fillId="6" borderId="70" xfId="0" applyFont="1" applyFill="1" applyBorder="1" applyAlignment="1" applyProtection="1">
      <alignment vertical="center" wrapText="1"/>
    </xf>
    <xf numFmtId="0" fontId="13" fillId="6" borderId="64" xfId="0" applyFont="1" applyFill="1" applyBorder="1" applyAlignment="1" applyProtection="1">
      <alignment vertical="center" wrapText="1"/>
    </xf>
    <xf numFmtId="0" fontId="13" fillId="9" borderId="67" xfId="0" applyFont="1" applyFill="1" applyBorder="1" applyAlignment="1" applyProtection="1">
      <alignment horizontal="center" vertical="center" wrapText="1"/>
    </xf>
    <xf numFmtId="0" fontId="13" fillId="9" borderId="68" xfId="0" applyFont="1" applyFill="1" applyBorder="1" applyAlignment="1" applyProtection="1">
      <alignment horizontal="center" vertical="center" wrapText="1"/>
    </xf>
    <xf numFmtId="0" fontId="13" fillId="9" borderId="59" xfId="0" applyFont="1" applyFill="1" applyBorder="1" applyAlignment="1" applyProtection="1">
      <alignment horizontal="left" vertical="center" wrapText="1"/>
    </xf>
    <xf numFmtId="0" fontId="13" fillId="9" borderId="61" xfId="0" applyFont="1" applyFill="1" applyBorder="1" applyAlignment="1" applyProtection="1">
      <alignment horizontal="left" vertical="center" wrapText="1"/>
    </xf>
    <xf numFmtId="0" fontId="4" fillId="7" borderId="12" xfId="0" applyFont="1" applyFill="1" applyBorder="1" applyAlignment="1" applyProtection="1">
      <alignment horizontal="left" vertical="center" wrapText="1"/>
    </xf>
    <xf numFmtId="0" fontId="4" fillId="7" borderId="0" xfId="0" applyFont="1" applyFill="1" applyBorder="1" applyAlignment="1" applyProtection="1">
      <alignment horizontal="left" vertical="center" wrapText="1"/>
    </xf>
    <xf numFmtId="0" fontId="4" fillId="7" borderId="13" xfId="0" applyFont="1" applyFill="1" applyBorder="1" applyAlignment="1" applyProtection="1">
      <alignment horizontal="left" vertical="center" wrapText="1"/>
    </xf>
    <xf numFmtId="0" fontId="4" fillId="7" borderId="9" xfId="0" applyFont="1" applyFill="1" applyBorder="1" applyAlignment="1" applyProtection="1">
      <alignment horizontal="left" vertical="center" wrapText="1"/>
    </xf>
    <xf numFmtId="0" fontId="4" fillId="7" borderId="10" xfId="0" applyFont="1" applyFill="1" applyBorder="1" applyAlignment="1" applyProtection="1">
      <alignment horizontal="left" vertical="center" wrapText="1"/>
    </xf>
    <xf numFmtId="0" fontId="4" fillId="7" borderId="11" xfId="0" applyFont="1" applyFill="1" applyBorder="1" applyAlignment="1" applyProtection="1">
      <alignment horizontal="left" vertical="center" wrapText="1"/>
    </xf>
    <xf numFmtId="0" fontId="4" fillId="7" borderId="50" xfId="0" applyFont="1" applyFill="1" applyBorder="1" applyAlignment="1" applyProtection="1">
      <alignment horizontal="center" vertical="center"/>
    </xf>
    <xf numFmtId="0" fontId="4" fillId="7" borderId="52" xfId="0" applyFont="1" applyFill="1" applyBorder="1" applyAlignment="1" applyProtection="1">
      <alignment horizontal="center" vertical="center"/>
    </xf>
    <xf numFmtId="0" fontId="4" fillId="0" borderId="48" xfId="0" applyFont="1" applyFill="1" applyBorder="1" applyAlignment="1" applyProtection="1">
      <alignment horizontal="left" vertical="center"/>
    </xf>
    <xf numFmtId="0" fontId="4" fillId="0" borderId="53" xfId="0" applyFont="1" applyFill="1" applyBorder="1" applyAlignment="1" applyProtection="1">
      <alignment horizontal="left" vertical="center"/>
    </xf>
    <xf numFmtId="0" fontId="4" fillId="0" borderId="55" xfId="0" applyFont="1" applyFill="1" applyBorder="1" applyAlignment="1" applyProtection="1">
      <alignment horizontal="left" vertical="center"/>
    </xf>
    <xf numFmtId="0" fontId="4" fillId="7" borderId="48" xfId="0" applyFont="1" applyFill="1" applyBorder="1" applyAlignment="1" applyProtection="1">
      <alignment horizontal="left" vertical="center"/>
    </xf>
    <xf numFmtId="0" fontId="4" fillId="7" borderId="53" xfId="0" applyFont="1" applyFill="1" applyBorder="1" applyAlignment="1" applyProtection="1">
      <alignment horizontal="left" vertical="center"/>
    </xf>
    <xf numFmtId="0" fontId="4" fillId="7" borderId="54" xfId="0" applyFont="1" applyFill="1" applyBorder="1" applyAlignment="1" applyProtection="1">
      <alignment horizontal="left" vertical="center"/>
    </xf>
    <xf numFmtId="0" fontId="4" fillId="7" borderId="39" xfId="0" applyFont="1" applyFill="1" applyBorder="1" applyAlignment="1" applyProtection="1">
      <alignment horizontal="left" vertical="center"/>
    </xf>
    <xf numFmtId="0" fontId="4" fillId="7" borderId="55" xfId="0" applyFont="1" applyFill="1" applyBorder="1" applyAlignment="1" applyProtection="1">
      <alignment horizontal="left" vertical="center"/>
    </xf>
    <xf numFmtId="0" fontId="4" fillId="7" borderId="56" xfId="0" applyFont="1" applyFill="1" applyBorder="1" applyAlignment="1" applyProtection="1">
      <alignment horizontal="left" vertical="center"/>
    </xf>
    <xf numFmtId="0" fontId="19" fillId="8" borderId="0" xfId="0" applyFont="1" applyFill="1" applyAlignment="1" applyProtection="1">
      <alignment horizontal="center" vertical="center" wrapText="1"/>
    </xf>
    <xf numFmtId="0" fontId="4" fillId="7" borderId="12" xfId="0" applyFont="1" applyFill="1" applyBorder="1" applyAlignment="1" applyProtection="1">
      <alignment horizontal="left" vertical="center"/>
    </xf>
    <xf numFmtId="0" fontId="4" fillId="7" borderId="0" xfId="0" applyFont="1" applyFill="1" applyBorder="1" applyAlignment="1" applyProtection="1">
      <alignment horizontal="left" vertical="center"/>
    </xf>
    <xf numFmtId="0" fontId="4" fillId="7" borderId="13" xfId="0" applyFont="1" applyFill="1" applyBorder="1" applyAlignment="1" applyProtection="1">
      <alignment horizontal="left" vertical="center"/>
    </xf>
    <xf numFmtId="0" fontId="14" fillId="0" borderId="71" xfId="0" applyFont="1" applyFill="1" applyBorder="1" applyAlignment="1" applyProtection="1">
      <alignment horizontal="left" vertical="center" wrapText="1"/>
      <protection locked="0"/>
    </xf>
    <xf numFmtId="0" fontId="14" fillId="0" borderId="72" xfId="0" applyFont="1" applyFill="1" applyBorder="1" applyAlignment="1" applyProtection="1">
      <alignment horizontal="left" vertical="center" wrapText="1"/>
      <protection locked="0"/>
    </xf>
    <xf numFmtId="0" fontId="14" fillId="0" borderId="73" xfId="0" applyFont="1" applyFill="1" applyBorder="1" applyAlignment="1" applyProtection="1">
      <alignment horizontal="left" vertical="center" wrapText="1"/>
      <protection locked="0"/>
    </xf>
    <xf numFmtId="0" fontId="13" fillId="9" borderId="63" xfId="0" applyFont="1" applyFill="1" applyBorder="1" applyAlignment="1" applyProtection="1">
      <alignment horizontal="left" vertical="center" wrapText="1"/>
    </xf>
    <xf numFmtId="0" fontId="13" fillId="9" borderId="70" xfId="0" applyFont="1" applyFill="1" applyBorder="1" applyAlignment="1" applyProtection="1">
      <alignment horizontal="left" vertical="center" wrapText="1"/>
    </xf>
    <xf numFmtId="0" fontId="13" fillId="9" borderId="64" xfId="0" applyFont="1" applyFill="1" applyBorder="1" applyAlignment="1" applyProtection="1">
      <alignment horizontal="left" vertical="center" wrapText="1"/>
    </xf>
    <xf numFmtId="0" fontId="20" fillId="8" borderId="0" xfId="0" applyFont="1" applyFill="1" applyAlignment="1" applyProtection="1">
      <alignment horizontal="center" vertical="center" wrapText="1"/>
    </xf>
    <xf numFmtId="0" fontId="4" fillId="0" borderId="12"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14" fillId="0" borderId="77" xfId="0" applyFont="1" applyFill="1" applyBorder="1" applyAlignment="1" applyProtection="1">
      <alignment horizontal="left" vertical="center" wrapText="1"/>
      <protection locked="0"/>
    </xf>
    <xf numFmtId="0" fontId="14" fillId="0" borderId="76" xfId="0" applyFont="1" applyFill="1" applyBorder="1" applyAlignment="1" applyProtection="1">
      <alignment horizontal="left" vertical="center" wrapText="1"/>
      <protection locked="0"/>
    </xf>
    <xf numFmtId="0" fontId="13" fillId="9" borderId="78" xfId="0" applyFont="1" applyFill="1" applyBorder="1" applyAlignment="1" applyProtection="1">
      <alignment horizontal="left" vertical="center" wrapText="1"/>
    </xf>
    <xf numFmtId="0" fontId="13" fillId="9" borderId="8" xfId="0" applyFont="1" applyFill="1" applyBorder="1" applyAlignment="1" applyProtection="1">
      <alignment horizontal="left" vertical="center" wrapText="1"/>
    </xf>
    <xf numFmtId="0" fontId="13" fillId="9" borderId="83" xfId="0" applyFont="1" applyFill="1" applyBorder="1" applyAlignment="1" applyProtection="1">
      <alignment horizontal="left" vertical="center" wrapText="1"/>
    </xf>
    <xf numFmtId="0" fontId="13" fillId="9" borderId="11" xfId="0" applyFont="1" applyFill="1" applyBorder="1" applyAlignment="1" applyProtection="1">
      <alignment horizontal="left" vertical="center" wrapText="1"/>
    </xf>
    <xf numFmtId="0" fontId="13" fillId="9" borderId="87" xfId="0" applyFont="1" applyFill="1" applyBorder="1" applyAlignment="1" applyProtection="1">
      <alignment horizontal="left" vertical="center" wrapText="1"/>
    </xf>
    <xf numFmtId="0" fontId="13" fillId="9" borderId="85" xfId="0" applyFont="1" applyFill="1" applyBorder="1" applyAlignment="1" applyProtection="1">
      <alignment horizontal="left" vertical="center" wrapText="1"/>
    </xf>
    <xf numFmtId="0" fontId="21" fillId="8" borderId="0" xfId="0" applyFont="1" applyFill="1" applyAlignment="1" applyProtection="1">
      <alignment horizontal="center" vertical="center" wrapText="1"/>
    </xf>
    <xf numFmtId="0" fontId="22" fillId="8" borderId="0" xfId="0" applyFont="1" applyFill="1" applyAlignment="1" applyProtection="1">
      <alignment horizontal="center" vertical="center" wrapText="1"/>
    </xf>
    <xf numFmtId="0" fontId="4" fillId="10" borderId="91" xfId="0" applyFont="1" applyFill="1" applyBorder="1" applyAlignment="1" applyProtection="1">
      <alignment horizontal="center" vertical="center"/>
      <protection locked="0"/>
    </xf>
    <xf numFmtId="0" fontId="4" fillId="10" borderId="92" xfId="0" applyFont="1" applyFill="1" applyBorder="1" applyAlignment="1" applyProtection="1">
      <alignment horizontal="center" vertical="center"/>
      <protection locked="0"/>
    </xf>
    <xf numFmtId="0" fontId="13" fillId="9" borderId="27" xfId="0" applyFont="1" applyFill="1" applyBorder="1" applyAlignment="1" applyProtection="1">
      <alignment horizontal="left" vertical="center" wrapText="1"/>
    </xf>
    <xf numFmtId="0" fontId="13" fillId="9" borderId="6" xfId="0" applyFont="1" applyFill="1" applyBorder="1" applyAlignment="1" applyProtection="1">
      <alignment horizontal="left" vertical="center" wrapText="1"/>
    </xf>
    <xf numFmtId="0" fontId="13" fillId="9" borderId="67" xfId="0" applyFont="1" applyFill="1" applyBorder="1" applyAlignment="1" applyProtection="1">
      <alignment horizontal="left" vertical="center" wrapText="1"/>
    </xf>
    <xf numFmtId="0" fontId="13" fillId="9" borderId="68" xfId="0" applyFont="1" applyFill="1" applyBorder="1" applyAlignment="1" applyProtection="1">
      <alignment horizontal="left" vertical="center" wrapText="1"/>
    </xf>
    <xf numFmtId="0" fontId="13" fillId="9" borderId="1" xfId="0" applyFont="1" applyFill="1" applyBorder="1" applyAlignment="1" applyProtection="1">
      <alignment horizontal="left" vertical="center" wrapText="1"/>
    </xf>
    <xf numFmtId="0" fontId="13" fillId="9" borderId="86" xfId="0" applyFont="1" applyFill="1" applyBorder="1" applyAlignment="1" applyProtection="1">
      <alignment horizontal="left" vertical="center" wrapText="1"/>
    </xf>
    <xf numFmtId="0" fontId="4" fillId="0" borderId="12"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15" fillId="8" borderId="0" xfId="0" applyFont="1" applyFill="1" applyAlignment="1" applyProtection="1">
      <alignment horizontal="center" vertical="center" wrapText="1"/>
    </xf>
    <xf numFmtId="0" fontId="16" fillId="8" borderId="0" xfId="0" applyFont="1" applyFill="1" applyAlignment="1" applyProtection="1">
      <alignment horizontal="center" vertical="center" wrapText="1"/>
    </xf>
    <xf numFmtId="0" fontId="4" fillId="10" borderId="93" xfId="0" applyFont="1" applyFill="1" applyBorder="1" applyAlignment="1" applyProtection="1">
      <alignment horizontal="center" vertical="center"/>
      <protection locked="0"/>
    </xf>
    <xf numFmtId="0" fontId="4" fillId="10" borderId="94" xfId="0" applyFont="1" applyFill="1" applyBorder="1" applyAlignment="1" applyProtection="1">
      <alignment horizontal="center" vertical="center"/>
      <protection locked="0"/>
    </xf>
    <xf numFmtId="0" fontId="15" fillId="8" borderId="0" xfId="0" applyFont="1" applyFill="1" applyAlignment="1" applyProtection="1">
      <alignment horizontal="center" vertical="center" shrinkToFit="1"/>
    </xf>
    <xf numFmtId="0" fontId="16" fillId="8" borderId="0" xfId="0" applyFont="1" applyFill="1" applyAlignment="1" applyProtection="1">
      <alignment horizontal="center" vertical="center" shrinkToFit="1"/>
    </xf>
    <xf numFmtId="0" fontId="4" fillId="0" borderId="9" xfId="0"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4" fillId="0" borderId="50" xfId="0" applyFont="1" applyFill="1" applyBorder="1" applyAlignment="1" applyProtection="1">
      <alignment horizontal="center" vertical="center"/>
      <protection locked="0"/>
    </xf>
    <xf numFmtId="0" fontId="4" fillId="0" borderId="51" xfId="0" applyFont="1" applyFill="1" applyBorder="1" applyAlignment="1" applyProtection="1">
      <alignment horizontal="center" vertical="center"/>
      <protection locked="0"/>
    </xf>
    <xf numFmtId="0" fontId="4" fillId="0" borderId="52" xfId="0" applyFont="1" applyFill="1" applyBorder="1" applyAlignment="1" applyProtection="1">
      <alignment horizontal="center" vertical="center"/>
      <protection locked="0"/>
    </xf>
  </cellXfs>
  <cellStyles count="1">
    <cellStyle name="標準" xfId="0" builtinId="0"/>
  </cellStyles>
  <dxfs count="49">
    <dxf>
      <font>
        <color theme="0"/>
      </font>
    </dxf>
    <dxf>
      <font>
        <color theme="0"/>
      </font>
    </dxf>
    <dxf>
      <font>
        <color theme="0"/>
      </font>
    </dxf>
    <dxf>
      <font>
        <color theme="0"/>
      </font>
    </dxf>
    <dxf>
      <font>
        <color theme="0"/>
      </font>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colors>
    <mruColors>
      <color rgb="FFEEF7E9"/>
      <color rgb="FFE8EEF8"/>
      <color rgb="FFCCCCFF"/>
      <color rgb="FFFFFFCC"/>
      <color rgb="FFF1EFC7"/>
      <color rgb="FFEEEB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277091</xdr:colOff>
      <xdr:row>50</xdr:row>
      <xdr:rowOff>294410</xdr:rowOff>
    </xdr:from>
    <xdr:to>
      <xdr:col>20</xdr:col>
      <xdr:colOff>572366</xdr:colOff>
      <xdr:row>51</xdr:row>
      <xdr:rowOff>246785</xdr:rowOff>
    </xdr:to>
    <xdr:sp macro="" textlink="">
      <xdr:nvSpPr>
        <xdr:cNvPr id="2" name="二等辺三角形 1"/>
        <xdr:cNvSpPr/>
      </xdr:nvSpPr>
      <xdr:spPr>
        <a:xfrm flipV="1">
          <a:off x="9059141" y="22049510"/>
          <a:ext cx="8143875" cy="400050"/>
        </a:xfrm>
        <a:prstGeom prst="triangle">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452438</xdr:colOff>
      <xdr:row>13</xdr:row>
      <xdr:rowOff>-1</xdr:rowOff>
    </xdr:from>
    <xdr:ext cx="5333999" cy="1762125"/>
    <xdr:sp macro="" textlink="">
      <xdr:nvSpPr>
        <xdr:cNvPr id="4" name="テキスト ボックス 3"/>
        <xdr:cNvSpPr txBox="1"/>
      </xdr:nvSpPr>
      <xdr:spPr>
        <a:xfrm>
          <a:off x="712211" y="5212772"/>
          <a:ext cx="5333999" cy="1762125"/>
        </a:xfrm>
        <a:prstGeom prst="wedgeRectCallout">
          <a:avLst>
            <a:gd name="adj1" fmla="val 61959"/>
            <a:gd name="adj2" fmla="val -22021"/>
          </a:avLst>
        </a:prstGeom>
        <a:solidFill>
          <a:schemeClr val="bg1"/>
        </a:solidFill>
        <a:ln w="762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400" b="1">
              <a:solidFill>
                <a:srgbClr val="FF0000"/>
              </a:solidFill>
            </a:rPr>
            <a:t>該当する項目１つに</a:t>
          </a:r>
          <a:endParaRPr kumimoji="1" lang="en-US" altLang="ja-JP" sz="2400" b="1">
            <a:solidFill>
              <a:srgbClr val="FF0000"/>
            </a:solidFill>
          </a:endParaRPr>
        </a:p>
        <a:p>
          <a:pPr algn="ctr"/>
          <a:r>
            <a:rPr kumimoji="1" lang="ja-JP" altLang="en-US" sz="2400" b="1">
              <a:solidFill>
                <a:srgbClr val="FF0000"/>
              </a:solidFill>
            </a:rPr>
            <a:t>「○」をつけてください。</a:t>
          </a:r>
          <a:endParaRPr kumimoji="1" lang="en-US" altLang="ja-JP" sz="2400" b="1">
            <a:solidFill>
              <a:srgbClr val="FF0000"/>
            </a:solidFill>
          </a:endParaRPr>
        </a:p>
        <a:p>
          <a:pPr algn="ctr"/>
          <a:r>
            <a:rPr kumimoji="1" lang="ja-JP" altLang="en-US" sz="2400" b="1">
              <a:solidFill>
                <a:srgbClr val="FF0000"/>
              </a:solidFill>
            </a:rPr>
            <a:t>（プルダウンで選択）</a:t>
          </a:r>
        </a:p>
      </xdr:txBody>
    </xdr:sp>
    <xdr:clientData/>
  </xdr:oneCellAnchor>
  <xdr:twoCellAnchor>
    <xdr:from>
      <xdr:col>7</xdr:col>
      <xdr:colOff>0</xdr:colOff>
      <xdr:row>11</xdr:row>
      <xdr:rowOff>47624</xdr:rowOff>
    </xdr:from>
    <xdr:to>
      <xdr:col>8</xdr:col>
      <xdr:colOff>-1</xdr:colOff>
      <xdr:row>19</xdr:row>
      <xdr:rowOff>-1</xdr:rowOff>
    </xdr:to>
    <xdr:sp macro="" textlink="">
      <xdr:nvSpPr>
        <xdr:cNvPr id="5" name="角丸四角形 4"/>
        <xdr:cNvSpPr/>
      </xdr:nvSpPr>
      <xdr:spPr>
        <a:xfrm>
          <a:off x="6738938" y="4357687"/>
          <a:ext cx="857249" cy="3571875"/>
        </a:xfrm>
        <a:prstGeom prst="roundRect">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452437</xdr:colOff>
      <xdr:row>22</xdr:row>
      <xdr:rowOff>404813</xdr:rowOff>
    </xdr:from>
    <xdr:ext cx="5333999" cy="1762125"/>
    <xdr:sp macro="" textlink="">
      <xdr:nvSpPr>
        <xdr:cNvPr id="10" name="テキスト ボックス 9"/>
        <xdr:cNvSpPr txBox="1"/>
      </xdr:nvSpPr>
      <xdr:spPr>
        <a:xfrm>
          <a:off x="712210" y="9670040"/>
          <a:ext cx="5333999" cy="1762125"/>
        </a:xfrm>
        <a:prstGeom prst="wedgeRectCallout">
          <a:avLst>
            <a:gd name="adj1" fmla="val 62609"/>
            <a:gd name="adj2" fmla="val -22021"/>
          </a:avLst>
        </a:prstGeom>
        <a:solidFill>
          <a:schemeClr val="bg1"/>
        </a:solidFill>
        <a:ln w="762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400" b="1">
              <a:solidFill>
                <a:srgbClr val="FF0000"/>
              </a:solidFill>
            </a:rPr>
            <a:t>該当する項目１つに</a:t>
          </a:r>
          <a:endParaRPr kumimoji="1" lang="en-US" altLang="ja-JP" sz="2400" b="1">
            <a:solidFill>
              <a:srgbClr val="FF0000"/>
            </a:solidFill>
          </a:endParaRPr>
        </a:p>
        <a:p>
          <a:pPr algn="ctr"/>
          <a:r>
            <a:rPr kumimoji="1" lang="ja-JP" altLang="en-US" sz="2400" b="1">
              <a:solidFill>
                <a:srgbClr val="FF0000"/>
              </a:solidFill>
            </a:rPr>
            <a:t>「○」をつけてください。</a:t>
          </a:r>
          <a:endParaRPr kumimoji="1" lang="en-US" altLang="ja-JP" sz="2400" b="1">
            <a:solidFill>
              <a:srgbClr val="FF0000"/>
            </a:solidFill>
          </a:endParaRPr>
        </a:p>
        <a:p>
          <a:pPr algn="ctr"/>
          <a:r>
            <a:rPr kumimoji="1" lang="ja-JP" altLang="en-US" sz="2400" b="1">
              <a:solidFill>
                <a:srgbClr val="FF0000"/>
              </a:solidFill>
            </a:rPr>
            <a:t>（プルダウンで選択）</a:t>
          </a:r>
        </a:p>
      </xdr:txBody>
    </xdr:sp>
    <xdr:clientData/>
  </xdr:oneCellAnchor>
  <xdr:twoCellAnchor>
    <xdr:from>
      <xdr:col>7</xdr:col>
      <xdr:colOff>-1</xdr:colOff>
      <xdr:row>21</xdr:row>
      <xdr:rowOff>0</xdr:rowOff>
    </xdr:from>
    <xdr:to>
      <xdr:col>7</xdr:col>
      <xdr:colOff>857248</xdr:colOff>
      <xdr:row>28</xdr:row>
      <xdr:rowOff>404813</xdr:rowOff>
    </xdr:to>
    <xdr:sp macro="" textlink="">
      <xdr:nvSpPr>
        <xdr:cNvPr id="11" name="角丸四角形 10"/>
        <xdr:cNvSpPr/>
      </xdr:nvSpPr>
      <xdr:spPr>
        <a:xfrm>
          <a:off x="6738937" y="8834438"/>
          <a:ext cx="857249" cy="3571875"/>
        </a:xfrm>
        <a:prstGeom prst="roundRect">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278328</xdr:colOff>
      <xdr:row>0</xdr:row>
      <xdr:rowOff>69273</xdr:rowOff>
    </xdr:from>
    <xdr:to>
      <xdr:col>11</xdr:col>
      <xdr:colOff>588819</xdr:colOff>
      <xdr:row>4</xdr:row>
      <xdr:rowOff>103910</xdr:rowOff>
    </xdr:to>
    <xdr:sp macro="" textlink="">
      <xdr:nvSpPr>
        <xdr:cNvPr id="16" name="六角形 15"/>
        <xdr:cNvSpPr/>
      </xdr:nvSpPr>
      <xdr:spPr>
        <a:xfrm>
          <a:off x="6980464" y="69273"/>
          <a:ext cx="3271900" cy="744682"/>
        </a:xfrm>
        <a:prstGeom prst="hexagon">
          <a:avLst/>
        </a:prstGeom>
        <a:solidFill>
          <a:srgbClr val="FF0000"/>
        </a:solidFill>
        <a:ln w="76200" cap="sq">
          <a:solidFill>
            <a:srgbClr val="FF0000">
              <a:alpha val="97000"/>
            </a:srgbClr>
          </a:solidFill>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000" b="1">
              <a:solidFill>
                <a:schemeClr val="bg1"/>
              </a:solidFill>
            </a:rPr>
            <a:t>入力方法</a:t>
          </a:r>
        </a:p>
      </xdr:txBody>
    </xdr:sp>
    <xdr:clientData/>
  </xdr:twoCellAnchor>
  <xdr:twoCellAnchor>
    <xdr:from>
      <xdr:col>1</xdr:col>
      <xdr:colOff>40821</xdr:colOff>
      <xdr:row>31</xdr:row>
      <xdr:rowOff>54429</xdr:rowOff>
    </xdr:from>
    <xdr:to>
      <xdr:col>8</xdr:col>
      <xdr:colOff>830035</xdr:colOff>
      <xdr:row>54</xdr:row>
      <xdr:rowOff>415636</xdr:rowOff>
    </xdr:to>
    <xdr:sp macro="" textlink="">
      <xdr:nvSpPr>
        <xdr:cNvPr id="18" name="テキスト ボックス 17"/>
        <xdr:cNvSpPr txBox="1"/>
      </xdr:nvSpPr>
      <xdr:spPr>
        <a:xfrm>
          <a:off x="300594" y="13372111"/>
          <a:ext cx="8097486" cy="10717480"/>
        </a:xfrm>
        <a:prstGeom prst="rect">
          <a:avLst/>
        </a:prstGeom>
        <a:solidFill>
          <a:srgbClr val="E8EEF8"/>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l"/>
          <a:r>
            <a:rPr kumimoji="1" lang="ja-JP" altLang="en-US" sz="2400" b="1" i="0">
              <a:solidFill>
                <a:srgbClr val="FF0000"/>
              </a:solidFill>
            </a:rPr>
            <a:t>　ここには直接入力しないでください。</a:t>
          </a:r>
          <a:endParaRPr kumimoji="1" lang="en-US" altLang="ja-JP" sz="2400" b="1" i="0">
            <a:solidFill>
              <a:srgbClr val="FF0000"/>
            </a:solidFill>
          </a:endParaRPr>
        </a:p>
        <a:p>
          <a:pPr lvl="0" algn="l"/>
          <a:r>
            <a:rPr kumimoji="1" lang="ja-JP" altLang="en-US" sz="2400" b="1" i="0">
              <a:solidFill>
                <a:srgbClr val="FF0000"/>
              </a:solidFill>
            </a:rPr>
            <a:t>　シート</a:t>
          </a:r>
          <a:r>
            <a:rPr kumimoji="1" lang="en-US" altLang="ja-JP" sz="2400" b="1" i="0">
              <a:solidFill>
                <a:srgbClr val="FF0000"/>
              </a:solidFill>
            </a:rPr>
            <a:t>(Ⅲ)</a:t>
          </a:r>
          <a:r>
            <a:rPr kumimoji="1" lang="ja-JP" altLang="en-US" sz="2400" b="1" i="0">
              <a:solidFill>
                <a:srgbClr val="FF0000"/>
              </a:solidFill>
            </a:rPr>
            <a:t>①～</a:t>
          </a:r>
          <a:r>
            <a:rPr kumimoji="1" lang="en-US" altLang="ja-JP" sz="2400" b="1" i="0">
              <a:solidFill>
                <a:srgbClr val="FF0000"/>
              </a:solidFill>
            </a:rPr>
            <a:t>(Ⅲ)</a:t>
          </a:r>
          <a:r>
            <a:rPr kumimoji="1" lang="ja-JP" altLang="en-US" sz="2400" b="1" i="0">
              <a:solidFill>
                <a:srgbClr val="FF0000"/>
              </a:solidFill>
            </a:rPr>
            <a:t>⑧のうち該当する内容のシートを</a:t>
          </a:r>
          <a:endParaRPr kumimoji="1" lang="en-US" altLang="ja-JP" sz="2400" b="1" i="0">
            <a:solidFill>
              <a:srgbClr val="FF0000"/>
            </a:solidFill>
          </a:endParaRPr>
        </a:p>
        <a:p>
          <a:pPr lvl="0" algn="l"/>
          <a:r>
            <a:rPr kumimoji="1" lang="ja-JP" altLang="en-US" sz="2400" b="1" i="0">
              <a:solidFill>
                <a:srgbClr val="FF0000"/>
              </a:solidFill>
            </a:rPr>
            <a:t>　５つまで選択し、それぞれに入力してください。</a:t>
          </a:r>
          <a:endParaRPr kumimoji="1" lang="en-US" altLang="ja-JP" sz="2400" b="1" i="0">
            <a:solidFill>
              <a:srgbClr val="FF0000"/>
            </a:solidFill>
          </a:endParaRPr>
        </a:p>
        <a:p>
          <a:pPr lvl="0" algn="l"/>
          <a:r>
            <a:rPr kumimoji="1" lang="ja-JP" altLang="en-US" sz="2400" b="1" i="0">
              <a:solidFill>
                <a:srgbClr val="FF0000"/>
              </a:solidFill>
            </a:rPr>
            <a:t>　シート</a:t>
          </a:r>
          <a:r>
            <a:rPr kumimoji="1" lang="en-US" altLang="ja-JP" sz="2400" b="1" i="0">
              <a:solidFill>
                <a:srgbClr val="FF0000"/>
              </a:solidFill>
            </a:rPr>
            <a:t>(Ⅲ)①</a:t>
          </a:r>
          <a:r>
            <a:rPr kumimoji="1" lang="ja-JP" altLang="en-US" sz="2400" b="1" i="0">
              <a:solidFill>
                <a:srgbClr val="FF0000"/>
              </a:solidFill>
            </a:rPr>
            <a:t>～</a:t>
          </a:r>
          <a:r>
            <a:rPr kumimoji="1" lang="en-US" altLang="ja-JP" sz="2400" b="1" i="0">
              <a:solidFill>
                <a:srgbClr val="FF0000"/>
              </a:solidFill>
            </a:rPr>
            <a:t>(Ⅲ)⑧</a:t>
          </a:r>
          <a:r>
            <a:rPr kumimoji="1" lang="ja-JP" altLang="en-US" sz="2400" b="1" i="0">
              <a:solidFill>
                <a:srgbClr val="FF0000"/>
              </a:solidFill>
            </a:rPr>
            <a:t>に入力すると、自動的に点数が</a:t>
          </a:r>
          <a:endParaRPr kumimoji="1" lang="en-US" altLang="ja-JP" sz="2400" b="1" i="0">
            <a:solidFill>
              <a:srgbClr val="FF0000"/>
            </a:solidFill>
          </a:endParaRPr>
        </a:p>
        <a:p>
          <a:pPr lvl="0" algn="l"/>
          <a:r>
            <a:rPr kumimoji="1" lang="ja-JP" altLang="en-US" sz="2400" b="1" i="0">
              <a:solidFill>
                <a:srgbClr val="FF0000"/>
              </a:solidFill>
            </a:rPr>
            <a:t>　反映されます。</a:t>
          </a:r>
          <a:endParaRPr kumimoji="1" lang="en-US" altLang="ja-JP" sz="2400" b="1" i="0">
            <a:solidFill>
              <a:srgbClr val="FF0000"/>
            </a:solidFill>
          </a:endParaRPr>
        </a:p>
      </xdr:txBody>
    </xdr:sp>
    <xdr:clientData/>
  </xdr:twoCellAnchor>
  <xdr:twoCellAnchor>
    <xdr:from>
      <xdr:col>10</xdr:col>
      <xdr:colOff>27215</xdr:colOff>
      <xdr:row>11</xdr:row>
      <xdr:rowOff>54429</xdr:rowOff>
    </xdr:from>
    <xdr:to>
      <xdr:col>20</xdr:col>
      <xdr:colOff>802821</xdr:colOff>
      <xdr:row>35</xdr:row>
      <xdr:rowOff>17319</xdr:rowOff>
    </xdr:to>
    <xdr:sp macro="" textlink="">
      <xdr:nvSpPr>
        <xdr:cNvPr id="19" name="テキスト ボックス 18"/>
        <xdr:cNvSpPr txBox="1"/>
      </xdr:nvSpPr>
      <xdr:spPr>
        <a:xfrm>
          <a:off x="8824851" y="4366656"/>
          <a:ext cx="8586106" cy="10769436"/>
        </a:xfrm>
        <a:prstGeom prst="rect">
          <a:avLst/>
        </a:prstGeom>
        <a:solidFill>
          <a:srgbClr val="EEF7E9"/>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l"/>
          <a:r>
            <a:rPr kumimoji="1" lang="ja-JP" altLang="en-US" sz="2400" b="1" i="0">
              <a:solidFill>
                <a:srgbClr val="FF0000"/>
              </a:solidFill>
            </a:rPr>
            <a:t>　ここには直接入力しないでください。</a:t>
          </a:r>
        </a:p>
        <a:p>
          <a:pPr lvl="0" algn="l"/>
          <a:r>
            <a:rPr kumimoji="1" lang="ja-JP" altLang="en-US" sz="2400" b="1" i="0">
              <a:solidFill>
                <a:srgbClr val="FF0000"/>
              </a:solidFill>
            </a:rPr>
            <a:t>　シート</a:t>
          </a:r>
          <a:r>
            <a:rPr kumimoji="1" lang="en-US" altLang="ja-JP" sz="2400" b="1" i="0">
              <a:solidFill>
                <a:srgbClr val="FF0000"/>
              </a:solidFill>
            </a:rPr>
            <a:t>(Ⅳ)①</a:t>
          </a:r>
          <a:r>
            <a:rPr kumimoji="1" lang="ja-JP" altLang="en-US" sz="2400" b="1" i="0">
              <a:solidFill>
                <a:srgbClr val="FF0000"/>
              </a:solidFill>
            </a:rPr>
            <a:t>～</a:t>
          </a:r>
          <a:r>
            <a:rPr kumimoji="1" lang="en-US" altLang="ja-JP" sz="2400" b="1" i="0">
              <a:solidFill>
                <a:srgbClr val="FF0000"/>
              </a:solidFill>
            </a:rPr>
            <a:t>(Ⅳ)⑧</a:t>
          </a:r>
          <a:r>
            <a:rPr kumimoji="1" lang="ja-JP" altLang="en-US" sz="2400" b="1" i="0">
              <a:solidFill>
                <a:srgbClr val="FF0000"/>
              </a:solidFill>
            </a:rPr>
            <a:t>のうち該当する内容のシートを</a:t>
          </a:r>
        </a:p>
        <a:p>
          <a:pPr lvl="0" algn="l"/>
          <a:r>
            <a:rPr kumimoji="1" lang="ja-JP" altLang="en-US" sz="2400" b="1" i="0">
              <a:solidFill>
                <a:srgbClr val="FF0000"/>
              </a:solidFill>
            </a:rPr>
            <a:t>　５つまで選択し、それぞれに入力してください。</a:t>
          </a:r>
        </a:p>
        <a:p>
          <a:pPr lvl="0" algn="l"/>
          <a:r>
            <a:rPr kumimoji="1" lang="ja-JP" altLang="en-US" sz="2400" b="1" i="0">
              <a:solidFill>
                <a:srgbClr val="FF0000"/>
              </a:solidFill>
            </a:rPr>
            <a:t>　シート</a:t>
          </a:r>
          <a:r>
            <a:rPr kumimoji="1" lang="en-US" altLang="ja-JP" sz="2400" b="1" i="0">
              <a:solidFill>
                <a:srgbClr val="FF0000"/>
              </a:solidFill>
            </a:rPr>
            <a:t>(Ⅳ)①</a:t>
          </a:r>
          <a:r>
            <a:rPr kumimoji="1" lang="ja-JP" altLang="en-US" sz="2400" b="1" i="0">
              <a:solidFill>
                <a:srgbClr val="FF0000"/>
              </a:solidFill>
            </a:rPr>
            <a:t>～</a:t>
          </a:r>
          <a:r>
            <a:rPr kumimoji="1" lang="en-US" altLang="ja-JP" sz="2400" b="1" i="0">
              <a:solidFill>
                <a:srgbClr val="FF0000"/>
              </a:solidFill>
            </a:rPr>
            <a:t>(Ⅳ)⑧</a:t>
          </a:r>
          <a:r>
            <a:rPr kumimoji="1" lang="ja-JP" altLang="en-US" sz="2400" b="1" i="0">
              <a:solidFill>
                <a:srgbClr val="FF0000"/>
              </a:solidFill>
            </a:rPr>
            <a:t>に入力すると、自動的に点数が</a:t>
          </a:r>
        </a:p>
        <a:p>
          <a:pPr lvl="0" algn="l"/>
          <a:r>
            <a:rPr kumimoji="1" lang="ja-JP" altLang="en-US" sz="2400" b="1" i="0">
              <a:solidFill>
                <a:srgbClr val="FF0000"/>
              </a:solidFill>
            </a:rPr>
            <a:t>　反映されます。</a:t>
          </a:r>
        </a:p>
      </xdr:txBody>
    </xdr:sp>
    <xdr:clientData/>
  </xdr:twoCellAnchor>
  <xdr:twoCellAnchor>
    <xdr:from>
      <xdr:col>9</xdr:col>
      <xdr:colOff>242454</xdr:colOff>
      <xdr:row>39</xdr:row>
      <xdr:rowOff>173182</xdr:rowOff>
    </xdr:from>
    <xdr:to>
      <xdr:col>18</xdr:col>
      <xdr:colOff>346363</xdr:colOff>
      <xdr:row>48</xdr:row>
      <xdr:rowOff>207818</xdr:rowOff>
    </xdr:to>
    <xdr:sp macro="" textlink="">
      <xdr:nvSpPr>
        <xdr:cNvPr id="20" name="テキスト ボックス 19"/>
        <xdr:cNvSpPr txBox="1"/>
      </xdr:nvSpPr>
      <xdr:spPr>
        <a:xfrm>
          <a:off x="8676409" y="17093046"/>
          <a:ext cx="6667499" cy="4087090"/>
        </a:xfrm>
        <a:prstGeom prst="wedgeRectCallout">
          <a:avLst>
            <a:gd name="adj1" fmla="val 56346"/>
            <a:gd name="adj2" fmla="val -34374"/>
          </a:avLst>
        </a:prstGeom>
        <a:solidFill>
          <a:schemeClr val="bg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l"/>
          <a:r>
            <a:rPr kumimoji="1" lang="ja-JP" altLang="en-US" sz="2400" b="1" i="0">
              <a:solidFill>
                <a:srgbClr val="FF0000"/>
              </a:solidFill>
              <a:latin typeface="+mn-ea"/>
              <a:ea typeface="+mn-ea"/>
            </a:rPr>
            <a:t>　令和</a:t>
          </a:r>
          <a:r>
            <a:rPr kumimoji="1" lang="en-US" altLang="ja-JP" sz="2400" b="1" i="0">
              <a:solidFill>
                <a:srgbClr val="FF0000"/>
              </a:solidFill>
              <a:latin typeface="+mn-ea"/>
              <a:ea typeface="+mn-ea"/>
            </a:rPr>
            <a:t>3</a:t>
          </a:r>
          <a:r>
            <a:rPr kumimoji="1" lang="ja-JP" altLang="en-US" sz="2400" b="1" i="0">
              <a:solidFill>
                <a:srgbClr val="FF0000"/>
              </a:solidFill>
              <a:latin typeface="+mn-ea"/>
              <a:ea typeface="+mn-ea"/>
            </a:rPr>
            <a:t>年</a:t>
          </a:r>
          <a:r>
            <a:rPr kumimoji="1" lang="en-US" altLang="ja-JP" sz="2400" b="1" i="0">
              <a:solidFill>
                <a:srgbClr val="FF0000"/>
              </a:solidFill>
              <a:latin typeface="+mn-ea"/>
              <a:ea typeface="+mn-ea"/>
            </a:rPr>
            <a:t>3</a:t>
          </a:r>
          <a:r>
            <a:rPr kumimoji="1" lang="ja-JP" altLang="en-US" sz="2400" b="1" i="0">
              <a:solidFill>
                <a:srgbClr val="FF0000"/>
              </a:solidFill>
              <a:latin typeface="+mn-ea"/>
              <a:ea typeface="+mn-ea"/>
            </a:rPr>
            <a:t>月</a:t>
          </a:r>
          <a:r>
            <a:rPr kumimoji="1" lang="en-US" altLang="ja-JP" sz="2400" b="1" i="0">
              <a:solidFill>
                <a:srgbClr val="FF0000"/>
              </a:solidFill>
              <a:latin typeface="+mn-ea"/>
              <a:ea typeface="+mn-ea"/>
            </a:rPr>
            <a:t>30</a:t>
          </a:r>
          <a:r>
            <a:rPr kumimoji="1" lang="ja-JP" altLang="en-US" sz="2400" b="1" i="0">
              <a:solidFill>
                <a:srgbClr val="FF0000"/>
              </a:solidFill>
              <a:latin typeface="+mn-ea"/>
              <a:ea typeface="+mn-ea"/>
            </a:rPr>
            <a:t>日障発</a:t>
          </a:r>
          <a:r>
            <a:rPr kumimoji="1" lang="en-US" altLang="ja-JP" sz="2400" b="1" i="0">
              <a:solidFill>
                <a:srgbClr val="FF0000"/>
              </a:solidFill>
              <a:latin typeface="+mn-ea"/>
              <a:ea typeface="+mn-ea"/>
            </a:rPr>
            <a:t>0330</a:t>
          </a:r>
          <a:r>
            <a:rPr kumimoji="1" lang="ja-JP" altLang="en-US" sz="2400" b="1" i="0">
              <a:solidFill>
                <a:srgbClr val="FF0000"/>
              </a:solidFill>
              <a:latin typeface="+mn-ea"/>
              <a:ea typeface="+mn-ea"/>
            </a:rPr>
            <a:t>第</a:t>
          </a:r>
          <a:r>
            <a:rPr kumimoji="1" lang="en-US" altLang="ja-JP" sz="2400" b="1" i="0">
              <a:solidFill>
                <a:srgbClr val="FF0000"/>
              </a:solidFill>
              <a:latin typeface="+mn-ea"/>
              <a:ea typeface="+mn-ea"/>
            </a:rPr>
            <a:t>5</a:t>
          </a:r>
          <a:r>
            <a:rPr kumimoji="1" lang="ja-JP" altLang="en-US" sz="2400" b="1" i="0">
              <a:solidFill>
                <a:srgbClr val="FF0000"/>
              </a:solidFill>
              <a:latin typeface="+mn-ea"/>
              <a:ea typeface="+mn-ea"/>
            </a:rPr>
            <a:t>号</a:t>
          </a:r>
          <a:endParaRPr kumimoji="1" lang="en-US" altLang="ja-JP" sz="2400" b="1" i="0">
            <a:solidFill>
              <a:srgbClr val="FF0000"/>
            </a:solidFill>
            <a:latin typeface="+mn-ea"/>
            <a:ea typeface="+mn-ea"/>
          </a:endParaRPr>
        </a:p>
        <a:p>
          <a:pPr lvl="0" algn="l"/>
          <a:r>
            <a:rPr kumimoji="1" lang="ja-JP" altLang="en-US" sz="2400" b="1" i="0">
              <a:solidFill>
                <a:srgbClr val="FF0000"/>
              </a:solidFill>
              <a:latin typeface="+mn-ea"/>
              <a:ea typeface="+mn-ea"/>
            </a:rPr>
            <a:t>「厚生労働大臣の定める事項及び評価方法</a:t>
          </a:r>
          <a:endParaRPr kumimoji="1" lang="en-US" altLang="ja-JP" sz="2400" b="1" i="0">
            <a:solidFill>
              <a:srgbClr val="FF0000"/>
            </a:solidFill>
            <a:latin typeface="+mn-ea"/>
            <a:ea typeface="+mn-ea"/>
          </a:endParaRPr>
        </a:p>
        <a:p>
          <a:pPr lvl="0" algn="l"/>
          <a:r>
            <a:rPr kumimoji="1" lang="ja-JP" altLang="en-US" sz="2400" b="1" i="0">
              <a:solidFill>
                <a:srgbClr val="FF0000"/>
              </a:solidFill>
              <a:latin typeface="+mn-ea"/>
              <a:ea typeface="+mn-ea"/>
            </a:rPr>
            <a:t>　の留意事項について」の２</a:t>
          </a:r>
          <a:r>
            <a:rPr kumimoji="1" lang="en-US" altLang="ja-JP" sz="2400" b="1" i="0">
              <a:solidFill>
                <a:srgbClr val="FF0000"/>
              </a:solidFill>
              <a:latin typeface="+mn-ea"/>
              <a:ea typeface="+mn-ea"/>
            </a:rPr>
            <a:t>(5)</a:t>
          </a:r>
          <a:r>
            <a:rPr kumimoji="1" lang="ja-JP" altLang="en-US" sz="2400" b="1" i="0">
              <a:solidFill>
                <a:srgbClr val="FF0000"/>
              </a:solidFill>
              <a:latin typeface="+mn-ea"/>
              <a:ea typeface="+mn-ea"/>
            </a:rPr>
            <a:t>（</a:t>
          </a:r>
          <a:r>
            <a:rPr kumimoji="1" lang="en-US" altLang="ja-JP" sz="2400" b="1" i="0">
              <a:solidFill>
                <a:srgbClr val="FF0000"/>
              </a:solidFill>
              <a:latin typeface="+mn-ea"/>
              <a:ea typeface="+mn-ea"/>
            </a:rPr>
            <a:t>p12</a:t>
          </a:r>
          <a:r>
            <a:rPr kumimoji="1" lang="ja-JP" altLang="en-US" sz="2400" b="1" i="0">
              <a:solidFill>
                <a:srgbClr val="FF0000"/>
              </a:solidFill>
              <a:latin typeface="+mn-ea"/>
              <a:ea typeface="+mn-ea"/>
            </a:rPr>
            <a:t>～</a:t>
          </a:r>
          <a:r>
            <a:rPr kumimoji="1" lang="en-US" altLang="ja-JP" sz="2400" b="1" i="0">
              <a:solidFill>
                <a:srgbClr val="FF0000"/>
              </a:solidFill>
              <a:latin typeface="+mn-ea"/>
              <a:ea typeface="+mn-ea"/>
            </a:rPr>
            <a:t>p13</a:t>
          </a:r>
          <a:r>
            <a:rPr kumimoji="1" lang="ja-JP" altLang="en-US" sz="2400" b="1" i="0">
              <a:solidFill>
                <a:srgbClr val="FF0000"/>
              </a:solidFill>
              <a:latin typeface="+mn-ea"/>
              <a:ea typeface="+mn-ea"/>
            </a:rPr>
            <a:t>）</a:t>
          </a:r>
          <a:endParaRPr kumimoji="1" lang="en-US" altLang="ja-JP" sz="2400" b="1" i="0">
            <a:solidFill>
              <a:srgbClr val="FF0000"/>
            </a:solidFill>
            <a:latin typeface="+mn-ea"/>
            <a:ea typeface="+mn-ea"/>
          </a:endParaRPr>
        </a:p>
        <a:p>
          <a:pPr lvl="0" algn="l"/>
          <a:r>
            <a:rPr kumimoji="1" lang="ja-JP" altLang="en-US" sz="2400" b="1" i="0">
              <a:solidFill>
                <a:srgbClr val="FF0000"/>
              </a:solidFill>
              <a:latin typeface="+mn-ea"/>
              <a:ea typeface="+mn-ea"/>
            </a:rPr>
            <a:t>　をご確認のうえ、該当する場合のみ「〇」</a:t>
          </a:r>
          <a:endParaRPr kumimoji="1" lang="en-US" altLang="ja-JP" sz="2400" b="1" i="0">
            <a:solidFill>
              <a:srgbClr val="FF0000"/>
            </a:solidFill>
            <a:latin typeface="+mn-ea"/>
            <a:ea typeface="+mn-ea"/>
          </a:endParaRPr>
        </a:p>
        <a:p>
          <a:pPr lvl="0" algn="l"/>
          <a:r>
            <a:rPr kumimoji="1" lang="ja-JP" altLang="en-US" sz="2400" b="1" i="0">
              <a:solidFill>
                <a:srgbClr val="FF0000"/>
              </a:solidFill>
              <a:latin typeface="+mn-ea"/>
              <a:ea typeface="+mn-ea"/>
            </a:rPr>
            <a:t>　をつけてください。</a:t>
          </a:r>
          <a:endParaRPr kumimoji="1" lang="en-US" altLang="ja-JP" sz="2400" b="1" i="0">
            <a:solidFill>
              <a:srgbClr val="FF0000"/>
            </a:solidFill>
            <a:latin typeface="+mn-ea"/>
            <a:ea typeface="+mn-ea"/>
          </a:endParaRPr>
        </a:p>
        <a:p>
          <a:pPr lvl="0" algn="l"/>
          <a:r>
            <a:rPr kumimoji="1" lang="ja-JP" altLang="en-US" sz="2000" b="1" i="0">
              <a:solidFill>
                <a:srgbClr val="FF0000"/>
              </a:solidFill>
              <a:latin typeface="+mn-ea"/>
              <a:ea typeface="+mn-ea"/>
            </a:rPr>
            <a:t>　</a:t>
          </a:r>
          <a:r>
            <a:rPr kumimoji="1" lang="en-US" altLang="ja-JP" sz="2000" b="1" i="0">
              <a:solidFill>
                <a:srgbClr val="FF0000"/>
              </a:solidFill>
              <a:latin typeface="+mn-ea"/>
              <a:ea typeface="+mn-ea"/>
            </a:rPr>
            <a:t>※</a:t>
          </a:r>
          <a:r>
            <a:rPr kumimoji="1" lang="ja-JP" altLang="en-US" sz="2000" b="1" i="0">
              <a:solidFill>
                <a:srgbClr val="FF0000"/>
              </a:solidFill>
              <a:latin typeface="+mn-ea"/>
              <a:ea typeface="+mn-ea"/>
            </a:rPr>
            <a:t> 令和</a:t>
          </a:r>
          <a:r>
            <a:rPr kumimoji="1" lang="en-US" altLang="ja-JP" sz="2000" b="1" i="0">
              <a:solidFill>
                <a:srgbClr val="FF0000"/>
              </a:solidFill>
              <a:latin typeface="+mn-ea"/>
              <a:ea typeface="+mn-ea"/>
            </a:rPr>
            <a:t>3</a:t>
          </a:r>
          <a:r>
            <a:rPr kumimoji="1" lang="ja-JP" altLang="en-US" sz="2000" b="1" i="0">
              <a:solidFill>
                <a:srgbClr val="FF0000"/>
              </a:solidFill>
              <a:latin typeface="+mn-ea"/>
              <a:ea typeface="+mn-ea"/>
            </a:rPr>
            <a:t>年</a:t>
          </a:r>
          <a:r>
            <a:rPr kumimoji="1" lang="en-US" altLang="ja-JP" sz="2000" b="1" i="0">
              <a:solidFill>
                <a:srgbClr val="FF0000"/>
              </a:solidFill>
              <a:latin typeface="+mn-ea"/>
              <a:ea typeface="+mn-ea"/>
            </a:rPr>
            <a:t>4</a:t>
          </a:r>
          <a:r>
            <a:rPr kumimoji="1" lang="ja-JP" altLang="en-US" sz="2000" b="1" i="0">
              <a:solidFill>
                <a:srgbClr val="FF0000"/>
              </a:solidFill>
              <a:latin typeface="+mn-ea"/>
              <a:ea typeface="+mn-ea"/>
            </a:rPr>
            <a:t>月中に令和</a:t>
          </a:r>
          <a:r>
            <a:rPr kumimoji="1" lang="en-US" altLang="ja-JP" sz="2000" b="1" i="0">
              <a:solidFill>
                <a:srgbClr val="FF0000"/>
              </a:solidFill>
              <a:latin typeface="+mn-ea"/>
              <a:ea typeface="+mn-ea"/>
            </a:rPr>
            <a:t>2</a:t>
          </a:r>
          <a:r>
            <a:rPr kumimoji="1" lang="ja-JP" altLang="en-US" sz="2000" b="1" i="0">
              <a:solidFill>
                <a:srgbClr val="FF0000"/>
              </a:solidFill>
              <a:latin typeface="+mn-ea"/>
              <a:ea typeface="+mn-ea"/>
            </a:rPr>
            <a:t>年度の実施状況（関係事業</a:t>
          </a:r>
          <a:r>
            <a:rPr kumimoji="1" lang="en-US" altLang="ja-JP" sz="2000" b="1" i="0">
              <a:solidFill>
                <a:srgbClr val="FF0000"/>
              </a:solidFill>
              <a:latin typeface="+mn-ea"/>
              <a:ea typeface="+mn-ea"/>
            </a:rPr>
            <a:t/>
          </a:r>
          <a:br>
            <a:rPr kumimoji="1" lang="en-US" altLang="ja-JP" sz="2000" b="1" i="0">
              <a:solidFill>
                <a:srgbClr val="FF0000"/>
              </a:solidFill>
              <a:latin typeface="+mn-ea"/>
              <a:ea typeface="+mn-ea"/>
            </a:rPr>
          </a:br>
          <a:r>
            <a:rPr kumimoji="1" lang="ja-JP" altLang="en-US" sz="2000" b="1" i="0">
              <a:solidFill>
                <a:srgbClr val="FF0000"/>
              </a:solidFill>
              <a:latin typeface="+mn-ea"/>
              <a:ea typeface="+mn-ea"/>
            </a:rPr>
            <a:t>　　 者等の意見を記載した報告書）を公表しない場合</a:t>
          </a:r>
          <a:r>
            <a:rPr kumimoji="1" lang="en-US" altLang="ja-JP" sz="2000" b="1" i="0">
              <a:solidFill>
                <a:srgbClr val="FF0000"/>
              </a:solidFill>
              <a:latin typeface="+mn-ea"/>
              <a:ea typeface="+mn-ea"/>
            </a:rPr>
            <a:t/>
          </a:r>
          <a:br>
            <a:rPr kumimoji="1" lang="en-US" altLang="ja-JP" sz="2000" b="1" i="0">
              <a:solidFill>
                <a:srgbClr val="FF0000"/>
              </a:solidFill>
              <a:latin typeface="+mn-ea"/>
              <a:ea typeface="+mn-ea"/>
            </a:rPr>
          </a:br>
          <a:r>
            <a:rPr kumimoji="1" lang="ja-JP" altLang="en-US" sz="2000" b="1" i="0">
              <a:solidFill>
                <a:srgbClr val="FF0000"/>
              </a:solidFill>
              <a:latin typeface="+mn-ea"/>
              <a:ea typeface="+mn-ea"/>
            </a:rPr>
            <a:t>　　 は 該当しませんので、ご注意ください。</a:t>
          </a:r>
          <a:endParaRPr kumimoji="1" lang="en-US" altLang="ja-JP" sz="2000" b="1" i="0">
            <a:solidFill>
              <a:srgbClr val="FF0000"/>
            </a:solidFill>
            <a:latin typeface="+mn-ea"/>
            <a:ea typeface="+mn-ea"/>
          </a:endParaRPr>
        </a:p>
      </xdr:txBody>
    </xdr:sp>
    <xdr:clientData/>
  </xdr:twoCellAnchor>
  <xdr:oneCellAnchor>
    <xdr:from>
      <xdr:col>1</xdr:col>
      <xdr:colOff>34636</xdr:colOff>
      <xdr:row>0</xdr:row>
      <xdr:rowOff>51955</xdr:rowOff>
    </xdr:from>
    <xdr:ext cx="1980029" cy="521425"/>
    <xdr:sp macro="" textlink="">
      <xdr:nvSpPr>
        <xdr:cNvPr id="3" name="テキスト ボックス 2"/>
        <xdr:cNvSpPr txBox="1"/>
      </xdr:nvSpPr>
      <xdr:spPr>
        <a:xfrm>
          <a:off x="294409" y="51955"/>
          <a:ext cx="1980029" cy="52142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基本報酬別添７</a:t>
          </a:r>
        </a:p>
      </xdr:txBody>
    </xdr:sp>
    <xdr:clientData/>
  </xdr:oneCellAnchor>
  <xdr:twoCellAnchor>
    <xdr:from>
      <xdr:col>3</xdr:col>
      <xdr:colOff>380998</xdr:colOff>
      <xdr:row>6</xdr:row>
      <xdr:rowOff>346363</xdr:rowOff>
    </xdr:from>
    <xdr:to>
      <xdr:col>8</xdr:col>
      <xdr:colOff>519547</xdr:colOff>
      <xdr:row>8</xdr:row>
      <xdr:rowOff>381000</xdr:rowOff>
    </xdr:to>
    <xdr:sp macro="" textlink="">
      <xdr:nvSpPr>
        <xdr:cNvPr id="12" name="テキスト ボックス 11"/>
        <xdr:cNvSpPr txBox="1"/>
      </xdr:nvSpPr>
      <xdr:spPr>
        <a:xfrm>
          <a:off x="2372589" y="1887681"/>
          <a:ext cx="5715003" cy="1420092"/>
        </a:xfrm>
        <a:prstGeom prst="roundRect">
          <a:avLst/>
        </a:prstGeom>
        <a:solidFill>
          <a:schemeClr val="bg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ctr"/>
          <a:r>
            <a:rPr kumimoji="1" lang="ja-JP" altLang="en-US" sz="2400" b="1" i="0">
              <a:solidFill>
                <a:srgbClr val="FF0000"/>
              </a:solidFill>
            </a:rPr>
            <a:t>入力してください。</a:t>
          </a:r>
          <a:endParaRPr kumimoji="1" lang="en-US" altLang="ja-JP" sz="2400" b="1" i="0">
            <a:solidFill>
              <a:srgbClr val="FF0000"/>
            </a:solidFill>
            <a:latin typeface="+mn-ea"/>
            <a:ea typeface="+mn-ea"/>
          </a:endParaRPr>
        </a:p>
      </xdr:txBody>
    </xdr:sp>
    <xdr:clientData/>
  </xdr:twoCellAnchor>
  <xdr:twoCellAnchor>
    <xdr:from>
      <xdr:col>12</xdr:col>
      <xdr:colOff>398316</xdr:colOff>
      <xdr:row>6</xdr:row>
      <xdr:rowOff>346363</xdr:rowOff>
    </xdr:from>
    <xdr:to>
      <xdr:col>20</xdr:col>
      <xdr:colOff>34638</xdr:colOff>
      <xdr:row>8</xdr:row>
      <xdr:rowOff>381000</xdr:rowOff>
    </xdr:to>
    <xdr:sp macro="" textlink="">
      <xdr:nvSpPr>
        <xdr:cNvPr id="13" name="テキスト ボックス 12"/>
        <xdr:cNvSpPr txBox="1"/>
      </xdr:nvSpPr>
      <xdr:spPr>
        <a:xfrm>
          <a:off x="10927771" y="1887681"/>
          <a:ext cx="5715003" cy="1420092"/>
        </a:xfrm>
        <a:prstGeom prst="roundRect">
          <a:avLst/>
        </a:prstGeom>
        <a:solidFill>
          <a:schemeClr val="bg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ctr"/>
          <a:r>
            <a:rPr kumimoji="1" lang="ja-JP" altLang="en-US" sz="2400" b="1" i="0">
              <a:solidFill>
                <a:srgbClr val="FF0000"/>
              </a:solidFill>
            </a:rPr>
            <a:t>入力してください。</a:t>
          </a:r>
          <a:endParaRPr kumimoji="1" lang="en-US" altLang="ja-JP" sz="2400" b="1" i="0">
            <a:solidFill>
              <a:srgbClr val="FF0000"/>
            </a:solidFill>
            <a:latin typeface="+mn-ea"/>
            <a:ea typeface="+mn-ea"/>
          </a:endParaRPr>
        </a:p>
      </xdr:txBody>
    </xdr:sp>
    <xdr:clientData/>
  </xdr:twoCellAnchor>
  <xdr:twoCellAnchor>
    <xdr:from>
      <xdr:col>10</xdr:col>
      <xdr:colOff>571499</xdr:colOff>
      <xdr:row>53</xdr:row>
      <xdr:rowOff>363680</xdr:rowOff>
    </xdr:from>
    <xdr:to>
      <xdr:col>20</xdr:col>
      <xdr:colOff>121228</xdr:colOff>
      <xdr:row>55</xdr:row>
      <xdr:rowOff>277091</xdr:rowOff>
    </xdr:to>
    <xdr:sp macro="" textlink="">
      <xdr:nvSpPr>
        <xdr:cNvPr id="14" name="テキスト ボックス 13"/>
        <xdr:cNvSpPr txBox="1"/>
      </xdr:nvSpPr>
      <xdr:spPr>
        <a:xfrm>
          <a:off x="9369135" y="23587362"/>
          <a:ext cx="7360229" cy="813956"/>
        </a:xfrm>
        <a:prstGeom prst="roundRect">
          <a:avLst/>
        </a:prstGeom>
        <a:solidFill>
          <a:schemeClr val="bg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ctr"/>
          <a:r>
            <a:rPr kumimoji="1" lang="ja-JP" altLang="en-US" sz="2400" b="1" i="0">
              <a:solidFill>
                <a:srgbClr val="FF0000"/>
              </a:solidFill>
            </a:rPr>
            <a:t>点数は自動計算されます。</a:t>
          </a:r>
          <a:endParaRPr kumimoji="1" lang="en-US" altLang="ja-JP" sz="2400" b="1" i="0">
            <a:solidFill>
              <a:srgbClr val="FF0000"/>
            </a:solidFill>
            <a:latin typeface="+mn-ea"/>
            <a:ea typeface="+mn-ea"/>
          </a:endParaRPr>
        </a:p>
      </xdr:txBody>
    </xdr:sp>
    <xdr:clientData/>
  </xdr:twoCellAnchor>
  <xdr:twoCellAnchor>
    <xdr:from>
      <xdr:col>19</xdr:col>
      <xdr:colOff>34635</xdr:colOff>
      <xdr:row>38</xdr:row>
      <xdr:rowOff>432954</xdr:rowOff>
    </xdr:from>
    <xdr:to>
      <xdr:col>20</xdr:col>
      <xdr:colOff>25975</xdr:colOff>
      <xdr:row>42</xdr:row>
      <xdr:rowOff>23813</xdr:rowOff>
    </xdr:to>
    <xdr:sp macro="" textlink="">
      <xdr:nvSpPr>
        <xdr:cNvPr id="17" name="角丸四角形 16"/>
        <xdr:cNvSpPr/>
      </xdr:nvSpPr>
      <xdr:spPr>
        <a:xfrm>
          <a:off x="15776862" y="16902545"/>
          <a:ext cx="857249" cy="1391950"/>
        </a:xfrm>
        <a:prstGeom prst="roundRect">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9</xdr:col>
      <xdr:colOff>640773</xdr:colOff>
      <xdr:row>4</xdr:row>
      <xdr:rowOff>155864</xdr:rowOff>
    </xdr:from>
    <xdr:ext cx="11724408" cy="1956953"/>
    <xdr:sp macro="" textlink="">
      <xdr:nvSpPr>
        <xdr:cNvPr id="2" name="テキスト ボックス 1"/>
        <xdr:cNvSpPr txBox="1"/>
      </xdr:nvSpPr>
      <xdr:spPr>
        <a:xfrm>
          <a:off x="9074728" y="1801091"/>
          <a:ext cx="11724408" cy="1956953"/>
        </a:xfrm>
        <a:prstGeom prst="borderCallout1">
          <a:avLst>
            <a:gd name="adj1" fmla="val 36650"/>
            <a:gd name="adj2" fmla="val -23"/>
            <a:gd name="adj3" fmla="val 485579"/>
            <a:gd name="adj4" fmla="val -12548"/>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sng" strike="noStrike">
              <a:solidFill>
                <a:schemeClr val="tx1"/>
              </a:solidFill>
              <a:effectLst/>
              <a:latin typeface="+mn-lt"/>
              <a:ea typeface="+mn-ea"/>
              <a:cs typeface="+mn-cs"/>
            </a:rPr>
            <a:t>傷病休暇制度</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として、休暇制度、療養中・療養後の短時間勤務制度、失効年休積立制度等を</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就業規則等に定めている場合は「〇」。</a:t>
          </a:r>
          <a:endParaRPr lang="en-US" altLang="ja-JP" sz="2000" b="1"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利用者が業務外の事由によって長期にわたる治療等が必要な負傷又は疾病等のために</a:t>
          </a:r>
        </a:p>
        <a:p>
          <a:r>
            <a:rPr lang="ja-JP" altLang="en-US" sz="2000" b="0" i="0" u="none" strike="noStrike">
              <a:solidFill>
                <a:schemeClr val="tx1"/>
              </a:solidFill>
              <a:effectLst/>
              <a:latin typeface="+mn-lt"/>
              <a:ea typeface="+mn-ea"/>
              <a:cs typeface="+mn-cs"/>
            </a:rPr>
            <a:t>　　　　休業を取得できる制度</a:t>
          </a:r>
          <a:endParaRPr lang="en-US" altLang="ja-JP" sz="2000" b="0" i="0" u="none" strike="noStrike">
            <a:solidFill>
              <a:schemeClr val="tx1"/>
            </a:solidFill>
            <a:effectLst/>
            <a:latin typeface="+mn-lt"/>
            <a:ea typeface="+mn-ea"/>
            <a:cs typeface="+mn-cs"/>
          </a:endParaRPr>
        </a:p>
      </xdr:txBody>
    </xdr:sp>
    <xdr:clientData/>
  </xdr:oneCellAnchor>
  <xdr:oneCellAnchor>
    <xdr:from>
      <xdr:col>10</xdr:col>
      <xdr:colOff>0</xdr:colOff>
      <xdr:row>18</xdr:row>
      <xdr:rowOff>190501</xdr:rowOff>
    </xdr:from>
    <xdr:ext cx="11100953" cy="1437410"/>
    <xdr:sp macro="" textlink="">
      <xdr:nvSpPr>
        <xdr:cNvPr id="6" name="テキスト ボックス 5"/>
        <xdr:cNvSpPr txBox="1"/>
      </xdr:nvSpPr>
      <xdr:spPr>
        <a:xfrm>
          <a:off x="9195955" y="8139546"/>
          <a:ext cx="11100953" cy="1437410"/>
        </a:xfrm>
        <a:prstGeom prst="borderCallout1">
          <a:avLst>
            <a:gd name="adj1" fmla="val 79490"/>
            <a:gd name="adj2" fmla="val -62"/>
            <a:gd name="adj3" fmla="val 265103"/>
            <a:gd name="adj4" fmla="val -14345"/>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前年度において、当該就業規則等に基づき、</a:t>
          </a:r>
          <a:r>
            <a:rPr lang="ja-JP" altLang="en-US" sz="2000" b="1" i="0" u="sng" strike="noStrike">
              <a:solidFill>
                <a:schemeClr val="tx1"/>
              </a:solidFill>
              <a:effectLst/>
              <a:latin typeface="+mn-lt"/>
              <a:ea typeface="+mn-ea"/>
              <a:cs typeface="+mn-cs"/>
            </a:rPr>
            <a:t>傷病休暇制度を取得</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した利用者が</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１名以上いる場合は「〇」。</a:t>
          </a:r>
          <a:endParaRPr lang="en-US" altLang="ja-JP" sz="2000" b="1" i="0" u="none" strike="noStrike">
            <a:solidFill>
              <a:schemeClr val="tx1"/>
            </a:solidFill>
            <a:effectLst/>
            <a:latin typeface="+mn-lt"/>
            <a:ea typeface="+mn-ea"/>
            <a:cs typeface="+mn-cs"/>
          </a:endParaRPr>
        </a:p>
        <a:p>
          <a:r>
            <a:rPr kumimoji="1" lang="ja-JP" altLang="en-US" sz="2000"/>
            <a:t>　</a:t>
          </a:r>
          <a:r>
            <a:rPr kumimoji="1" lang="en-US" altLang="ja-JP" sz="2000" u="sng"/>
            <a:t>※</a:t>
          </a:r>
          <a:r>
            <a:rPr kumimoji="1" lang="ja-JP" altLang="en-US" sz="2000" u="sng"/>
            <a:t>２</a:t>
          </a:r>
          <a:r>
            <a:rPr kumimoji="1" lang="ja-JP" altLang="en-US" sz="2000"/>
            <a:t>　当該利用者（雇用契約有）の希望により、実施していること。</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13</xdr:col>
      <xdr:colOff>17318</xdr:colOff>
      <xdr:row>3</xdr:row>
      <xdr:rowOff>242453</xdr:rowOff>
    </xdr:from>
    <xdr:ext cx="11862953" cy="4502727"/>
    <xdr:sp macro="" textlink="">
      <xdr:nvSpPr>
        <xdr:cNvPr id="7" name="テキスト ボックス 6"/>
        <xdr:cNvSpPr txBox="1"/>
      </xdr:nvSpPr>
      <xdr:spPr>
        <a:xfrm>
          <a:off x="9594273" y="1437408"/>
          <a:ext cx="11862953" cy="4502727"/>
        </a:xfrm>
        <a:prstGeom prst="borderCallout1">
          <a:avLst>
            <a:gd name="adj1" fmla="val 36650"/>
            <a:gd name="adj2" fmla="val -23"/>
            <a:gd name="adj3" fmla="val 15566"/>
            <a:gd name="adj4" fmla="val -13074"/>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a:t>
          </a:r>
          <a:r>
            <a:rPr lang="ja-JP" altLang="en-US" sz="2000" b="1" i="0" u="sng" strike="noStrike">
              <a:solidFill>
                <a:schemeClr val="tx1"/>
              </a:solidFill>
              <a:effectLst/>
              <a:latin typeface="+mn-lt"/>
              <a:ea typeface="+mn-ea"/>
              <a:cs typeface="+mn-cs"/>
            </a:rPr>
            <a:t>職員</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に対して障害者の就労の支援に関する知識及び技能を習得させるための</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当該前年度に定めた研修計画に基づき、</a:t>
          </a:r>
          <a:r>
            <a:rPr lang="ja-JP" altLang="en-US" sz="2000" b="1" i="0" u="sng" strike="noStrike">
              <a:solidFill>
                <a:schemeClr val="tx1"/>
              </a:solidFill>
              <a:effectLst/>
              <a:latin typeface="+mn-lt"/>
              <a:ea typeface="+mn-ea"/>
              <a:cs typeface="+mn-cs"/>
            </a:rPr>
            <a:t>外部研修会</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または</a:t>
          </a:r>
          <a:r>
            <a:rPr lang="ja-JP" altLang="en-US" sz="2000" b="1" i="0" u="sng" strike="noStrike">
              <a:solidFill>
                <a:schemeClr val="tx1"/>
              </a:solidFill>
              <a:effectLst/>
              <a:latin typeface="+mn-lt"/>
              <a:ea typeface="+mn-ea"/>
              <a:cs typeface="+mn-cs"/>
            </a:rPr>
            <a:t>内部研修会</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３</a:t>
          </a:r>
          <a:r>
            <a:rPr lang="ja-JP" altLang="en-US" sz="2000" b="1" i="0" u="none" strike="noStrike">
              <a:solidFill>
                <a:schemeClr val="tx1"/>
              </a:solidFill>
              <a:effectLst/>
              <a:latin typeface="+mn-lt"/>
              <a:ea typeface="+mn-ea"/>
              <a:cs typeface="+mn-cs"/>
            </a:rPr>
            <a:t>に参加している場合</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は「○」。</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サービス管理責任者、職業指導員及び生活支援員を指し、</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管理者、事務職員等は含まれない。</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２</a:t>
          </a:r>
          <a:r>
            <a:rPr lang="ja-JP" altLang="en-US" sz="2000" b="0" i="0" u="none" strike="noStrike">
              <a:solidFill>
                <a:schemeClr val="tx1"/>
              </a:solidFill>
              <a:effectLst/>
              <a:latin typeface="+mn-lt"/>
              <a:ea typeface="+mn-ea"/>
              <a:cs typeface="+mn-cs"/>
            </a:rPr>
            <a:t>　厚労省や自治体、ハローワーク等が開催する障害者雇用・就業支援に関する内容、</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障害者福祉に関する内容、賃金向上に関する内容であること。</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（具体例は通知のｐ８を参照）</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３</a:t>
          </a:r>
          <a:r>
            <a:rPr lang="ja-JP" altLang="en-US" sz="2000" b="0" i="0" u="none" strike="noStrike">
              <a:solidFill>
                <a:schemeClr val="tx1"/>
              </a:solidFill>
              <a:effectLst/>
              <a:latin typeface="+mn-lt"/>
              <a:ea typeface="+mn-ea"/>
              <a:cs typeface="+mn-cs"/>
            </a:rPr>
            <a:t>　外部研修と同等の内容で、外部専門家を講師として招いて実施するもの。</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また、概ね半日以上の時間数が設定されていること。</a:t>
          </a:r>
          <a:endParaRPr lang="en-US" altLang="ja-JP" sz="2000" b="0" i="0" u="none" strike="noStrike">
            <a:solidFill>
              <a:schemeClr val="tx1"/>
            </a:solidFill>
            <a:effectLst/>
            <a:latin typeface="+mn-lt"/>
            <a:ea typeface="+mn-ea"/>
            <a:cs typeface="+mn-cs"/>
          </a:endParaRP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13</xdr:col>
      <xdr:colOff>17319</xdr:colOff>
      <xdr:row>2</xdr:row>
      <xdr:rowOff>398318</xdr:rowOff>
    </xdr:from>
    <xdr:ext cx="11568546" cy="5282045"/>
    <xdr:sp macro="" textlink="">
      <xdr:nvSpPr>
        <xdr:cNvPr id="2" name="テキスト ボックス 1"/>
        <xdr:cNvSpPr txBox="1"/>
      </xdr:nvSpPr>
      <xdr:spPr>
        <a:xfrm>
          <a:off x="9594274" y="1143000"/>
          <a:ext cx="11568546" cy="5282045"/>
        </a:xfrm>
        <a:prstGeom prst="borderCallout1">
          <a:avLst>
            <a:gd name="adj1" fmla="val 36650"/>
            <a:gd name="adj2" fmla="val -23"/>
            <a:gd name="adj3" fmla="val 43444"/>
            <a:gd name="adj4" fmla="val -12670"/>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前年度において、職員が外部で開催される</a:t>
          </a:r>
          <a:r>
            <a:rPr lang="ja-JP" altLang="en-US" sz="2000" b="1" i="0" u="sng" strike="noStrike">
              <a:solidFill>
                <a:schemeClr val="tx1"/>
              </a:solidFill>
              <a:effectLst/>
              <a:latin typeface="+mn-lt"/>
              <a:ea typeface="+mn-ea"/>
              <a:cs typeface="+mn-cs"/>
            </a:rPr>
            <a:t>研修</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学会等</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又は</a:t>
          </a:r>
          <a:r>
            <a:rPr lang="ja-JP" altLang="en-US" sz="2000" b="1" i="0" u="sng" strike="noStrike">
              <a:solidFill>
                <a:schemeClr val="tx1"/>
              </a:solidFill>
              <a:effectLst/>
              <a:latin typeface="+mn-lt"/>
              <a:ea typeface="+mn-ea"/>
              <a:cs typeface="+mn-cs"/>
            </a:rPr>
            <a:t>学会誌等</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３</a:t>
          </a:r>
          <a:r>
            <a:rPr lang="ja-JP" altLang="en-US" sz="2000" b="1" i="0" u="none" strike="noStrike">
              <a:solidFill>
                <a:schemeClr val="tx1"/>
              </a:solidFill>
              <a:effectLst/>
              <a:latin typeface="+mn-lt"/>
              <a:ea typeface="+mn-ea"/>
              <a:cs typeface="+mn-cs"/>
            </a:rPr>
            <a:t>において</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発表した場合、その回数に応じて「○」。</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国や地方自治体、就労支援機関等が実施する障害者雇用、障害者福祉又は就労支援</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に関連する研修等に講演者・報告者として登壇し、</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他の事業所や企業等に対して当該事業所の取組を発信、情報提供していること。</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２</a:t>
          </a:r>
          <a:r>
            <a:rPr lang="ja-JP" altLang="en-US" sz="2000" b="0" i="0" u="none" strike="noStrike">
              <a:solidFill>
                <a:schemeClr val="tx1"/>
              </a:solidFill>
              <a:effectLst/>
              <a:latin typeface="+mn-lt"/>
              <a:ea typeface="+mn-ea"/>
              <a:cs typeface="+mn-cs"/>
            </a:rPr>
            <a:t>　障害者雇用、障害者福祉又は就労支援に関連するテーマを取り扱った学会、</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研究会その他これに類似する研究成果や実践報告等を公開発表する場において、</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一定規模以上の参加者のもと、当該事業所の取組について発表を行っていること。</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３</a:t>
          </a:r>
          <a:r>
            <a:rPr lang="ja-JP" altLang="en-US" sz="2000" b="0" i="0" u="none" strike="noStrike">
              <a:solidFill>
                <a:schemeClr val="tx1"/>
              </a:solidFill>
              <a:effectLst/>
              <a:latin typeface="+mn-lt"/>
              <a:ea typeface="+mn-ea"/>
              <a:cs typeface="+mn-cs"/>
            </a:rPr>
            <a:t>　障害者雇用、障害者福祉又は就労支援に関連する学会誌、学術誌、団体広報誌</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その他これに類似する研究成果や実践報告等が掲載された刊行物において、</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当該事業所等の取組を踏まえた研究論文・実践報告等を寄稿し、</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当該刊行物に掲載されていること。</a:t>
          </a:r>
          <a:endParaRPr lang="en-US" altLang="ja-JP" sz="2000" b="0" i="0" u="none" strike="noStrike">
            <a:solidFill>
              <a:schemeClr val="tx1"/>
            </a:solidFill>
            <a:effectLst/>
            <a:latin typeface="+mn-lt"/>
            <a:ea typeface="+mn-ea"/>
            <a:cs typeface="+mn-cs"/>
          </a:endParaRP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13</xdr:col>
      <xdr:colOff>17319</xdr:colOff>
      <xdr:row>3</xdr:row>
      <xdr:rowOff>1</xdr:rowOff>
    </xdr:from>
    <xdr:ext cx="11568546" cy="6546272"/>
    <xdr:sp macro="" textlink="">
      <xdr:nvSpPr>
        <xdr:cNvPr id="2" name="テキスト ボックス 1"/>
        <xdr:cNvSpPr txBox="1"/>
      </xdr:nvSpPr>
      <xdr:spPr>
        <a:xfrm>
          <a:off x="9594274" y="1194956"/>
          <a:ext cx="11568546" cy="6546272"/>
        </a:xfrm>
        <a:prstGeom prst="borderCallout1">
          <a:avLst>
            <a:gd name="adj1" fmla="val 36650"/>
            <a:gd name="adj2" fmla="val -23"/>
            <a:gd name="adj3" fmla="val 55118"/>
            <a:gd name="adj4" fmla="val -13269"/>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前年度において、職員が次の（ア）又は（イ）に掲げる取組を行っている場合は「○」。</a:t>
          </a:r>
          <a:endParaRPr lang="en-US" altLang="ja-JP" sz="2000" b="1"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（ア）</a:t>
          </a:r>
          <a:r>
            <a:rPr lang="ja-JP" altLang="en-US" sz="2000" b="0" i="0" u="sng" strike="noStrike">
              <a:solidFill>
                <a:schemeClr val="tx1"/>
              </a:solidFill>
              <a:effectLst/>
              <a:latin typeface="+mn-lt"/>
              <a:ea typeface="+mn-ea"/>
              <a:cs typeface="+mn-cs"/>
            </a:rPr>
            <a:t>先進的事業者</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の視察・実習に参加し、障害者の雇用管理方法、就労に必要な知識や</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能力の向上のための訓練の手法、高い収益を上げる生産活動の手法について情報収集を</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行った。（具体例は通知の</a:t>
          </a:r>
          <a:r>
            <a:rPr lang="en-US" altLang="ja-JP" sz="2000" b="0" i="0" u="none" strike="noStrike">
              <a:solidFill>
                <a:schemeClr val="tx1"/>
              </a:solidFill>
              <a:effectLst/>
              <a:latin typeface="+mn-lt"/>
              <a:ea typeface="+mn-ea"/>
              <a:cs typeface="+mn-cs"/>
            </a:rPr>
            <a:t>p10</a:t>
          </a:r>
          <a:r>
            <a:rPr lang="ja-JP" altLang="en-US" sz="2000" b="0" i="0" u="none" strike="noStrike">
              <a:solidFill>
                <a:schemeClr val="tx1"/>
              </a:solidFill>
              <a:effectLst/>
              <a:latin typeface="+mn-lt"/>
              <a:ea typeface="+mn-ea"/>
              <a:cs typeface="+mn-cs"/>
            </a:rPr>
            <a:t>を参照）</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（イ）他の就労継続支援Ａ型事業者その他の事業者からの視察・実習を受け入れ、（ア）と同様</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の手法について、当該他の事業者に対して情報提供を行った。</a:t>
          </a:r>
          <a:endParaRPr lang="en-US" altLang="ja-JP" sz="2000" b="0" i="0" u="none" strike="noStrike">
            <a:solidFill>
              <a:schemeClr val="tx1"/>
            </a:solidFill>
            <a:effectLst/>
            <a:latin typeface="+mn-lt"/>
            <a:ea typeface="+mn-ea"/>
            <a:cs typeface="+mn-cs"/>
          </a:endParaRPr>
        </a:p>
        <a:p>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「先進的事業者」として想定される者</a:t>
          </a:r>
        </a:p>
        <a:p>
          <a:r>
            <a:rPr lang="ja-JP" altLang="en-US" sz="2000" b="0" i="0" u="none" strike="noStrike">
              <a:solidFill>
                <a:schemeClr val="tx1"/>
              </a:solidFill>
              <a:effectLst/>
              <a:latin typeface="+mn-lt"/>
              <a:ea typeface="+mn-ea"/>
              <a:cs typeface="+mn-cs"/>
            </a:rPr>
            <a:t>　　・所在する都道府県における就労継続支援Ａ型事業所等の平均月額賃金を相当程度上回る</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高賃金を達成している事業所</a:t>
          </a:r>
        </a:p>
        <a:p>
          <a:r>
            <a:rPr lang="ja-JP" altLang="en-US" sz="2000" b="0" i="0" u="none" strike="noStrike">
              <a:solidFill>
                <a:schemeClr val="tx1"/>
              </a:solidFill>
              <a:effectLst/>
              <a:latin typeface="+mn-lt"/>
              <a:ea typeface="+mn-ea"/>
              <a:cs typeface="+mn-cs"/>
            </a:rPr>
            <a:t>　　・スコアの合計点が</a:t>
          </a:r>
          <a:r>
            <a:rPr lang="en-US" altLang="ja-JP" sz="2000" b="0" i="0" u="none" strike="noStrike">
              <a:solidFill>
                <a:schemeClr val="tx1"/>
              </a:solidFill>
              <a:effectLst/>
              <a:latin typeface="+mn-lt"/>
              <a:ea typeface="+mn-ea"/>
              <a:cs typeface="+mn-cs"/>
            </a:rPr>
            <a:t>170 </a:t>
          </a:r>
          <a:r>
            <a:rPr lang="ja-JP" altLang="en-US" sz="2000" b="0" i="0" u="none" strike="noStrike">
              <a:solidFill>
                <a:schemeClr val="tx1"/>
              </a:solidFill>
              <a:effectLst/>
              <a:latin typeface="+mn-lt"/>
              <a:ea typeface="+mn-ea"/>
              <a:cs typeface="+mn-cs"/>
            </a:rPr>
            <a:t>点以上を達成している事業所</a:t>
          </a:r>
        </a:p>
        <a:p>
          <a:r>
            <a:rPr lang="ja-JP" altLang="en-US" sz="2000" b="0" i="0" u="none" strike="noStrike">
              <a:solidFill>
                <a:schemeClr val="tx1"/>
              </a:solidFill>
              <a:effectLst/>
              <a:latin typeface="+mn-lt"/>
              <a:ea typeface="+mn-ea"/>
              <a:cs typeface="+mn-cs"/>
            </a:rPr>
            <a:t>　　・障害者雇用を進めるために新たな職務の創出や、障害者のキャリアップのための取組を</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行っており、法定雇用率を相当程度上回る障害者雇用率を達成している企業</a:t>
          </a:r>
        </a:p>
        <a:p>
          <a:r>
            <a:rPr lang="ja-JP" altLang="en-US" sz="2000" b="0" i="0" u="none" strike="noStrike">
              <a:solidFill>
                <a:schemeClr val="tx1"/>
              </a:solidFill>
              <a:effectLst/>
              <a:latin typeface="+mn-lt"/>
              <a:ea typeface="+mn-ea"/>
              <a:cs typeface="+mn-cs"/>
            </a:rPr>
            <a:t>　　・障害者の雇用の促進等に関する法律第</a:t>
          </a:r>
          <a:r>
            <a:rPr lang="en-US" altLang="ja-JP" sz="2000" b="0" i="0" u="none" strike="noStrike">
              <a:solidFill>
                <a:schemeClr val="tx1"/>
              </a:solidFill>
              <a:effectLst/>
              <a:latin typeface="+mn-lt"/>
              <a:ea typeface="+mn-ea"/>
              <a:cs typeface="+mn-cs"/>
            </a:rPr>
            <a:t>77 </a:t>
          </a:r>
          <a:r>
            <a:rPr lang="ja-JP" altLang="en-US" sz="2000" b="0" i="0" u="none" strike="noStrike">
              <a:solidFill>
                <a:schemeClr val="tx1"/>
              </a:solidFill>
              <a:effectLst/>
              <a:latin typeface="+mn-lt"/>
              <a:ea typeface="+mn-ea"/>
              <a:cs typeface="+mn-cs"/>
            </a:rPr>
            <a:t>条第</a:t>
          </a:r>
          <a:r>
            <a:rPr lang="en-US" altLang="ja-JP" sz="2000" b="0" i="0" u="none" strike="noStrike">
              <a:solidFill>
                <a:schemeClr val="tx1"/>
              </a:solidFill>
              <a:effectLst/>
              <a:latin typeface="+mn-lt"/>
              <a:ea typeface="+mn-ea"/>
              <a:cs typeface="+mn-cs"/>
            </a:rPr>
            <a:t>1 </a:t>
          </a:r>
          <a:r>
            <a:rPr lang="ja-JP" altLang="en-US" sz="2000" b="0" i="0" u="none" strike="noStrike">
              <a:solidFill>
                <a:schemeClr val="tx1"/>
              </a:solidFill>
              <a:effectLst/>
              <a:latin typeface="+mn-lt"/>
              <a:ea typeface="+mn-ea"/>
              <a:cs typeface="+mn-cs"/>
            </a:rPr>
            <a:t>項の認定（「障害者雇用に関する優良な</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中小事業主に対する認定制度」（もにす認定））を受けている中小事業主</a:t>
          </a: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13</xdr:col>
      <xdr:colOff>17319</xdr:colOff>
      <xdr:row>6</xdr:row>
      <xdr:rowOff>242453</xdr:rowOff>
    </xdr:from>
    <xdr:ext cx="11568546" cy="3550228"/>
    <xdr:sp macro="" textlink="">
      <xdr:nvSpPr>
        <xdr:cNvPr id="2" name="テキスト ボックス 1"/>
        <xdr:cNvSpPr txBox="1"/>
      </xdr:nvSpPr>
      <xdr:spPr>
        <a:xfrm>
          <a:off x="9594274" y="2788226"/>
          <a:ext cx="11568546" cy="3550228"/>
        </a:xfrm>
        <a:prstGeom prst="borderCallout1">
          <a:avLst>
            <a:gd name="adj1" fmla="val 36650"/>
            <a:gd name="adj2" fmla="val -23"/>
            <a:gd name="adj3" fmla="val 93664"/>
            <a:gd name="adj4" fmla="val -12670"/>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前年度において、生産活動収入を増やすための販路拡大のために</a:t>
          </a:r>
          <a:r>
            <a:rPr lang="ja-JP" altLang="en-US" sz="2000" b="1" i="0" u="sng" strike="noStrike">
              <a:solidFill>
                <a:schemeClr val="tx1"/>
              </a:solidFill>
              <a:effectLst/>
              <a:latin typeface="+mn-lt"/>
              <a:ea typeface="+mn-ea"/>
              <a:cs typeface="+mn-cs"/>
            </a:rPr>
            <a:t>商談会、展示会等</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へ</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参加した場合、その回数に応じて「○」。</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想定されるもの</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　事業所等が自ら生産した商品等の販路開拓を行うための以下のもの</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・ビジネスマッチングを目的とした展示会への出展、</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・地域の企業等への情報交換の機会を設定した上での事業内容の説明、情報交換の実施</a:t>
          </a:r>
        </a:p>
        <a:p>
          <a:r>
            <a:rPr lang="ja-JP" altLang="en-US" sz="2000" b="0" i="0" u="none" strike="noStrike">
              <a:solidFill>
                <a:schemeClr val="tx1"/>
              </a:solidFill>
              <a:effectLst/>
              <a:latin typeface="+mn-lt"/>
              <a:ea typeface="+mn-ea"/>
              <a:cs typeface="+mn-cs"/>
            </a:rPr>
            <a:t>　 ◎　新たな生産活動の導入、事業拡大を目的として自治体や地域の商工会、商工会議所等が</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実施する、企業間の情報交換、商談会への参加</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13</xdr:col>
      <xdr:colOff>17319</xdr:colOff>
      <xdr:row>5</xdr:row>
      <xdr:rowOff>86591</xdr:rowOff>
    </xdr:from>
    <xdr:ext cx="11568546" cy="2822863"/>
    <xdr:sp macro="" textlink="">
      <xdr:nvSpPr>
        <xdr:cNvPr id="2" name="テキスト ボックス 1"/>
        <xdr:cNvSpPr txBox="1"/>
      </xdr:nvSpPr>
      <xdr:spPr>
        <a:xfrm>
          <a:off x="9594274" y="2182091"/>
          <a:ext cx="11568546" cy="2822863"/>
        </a:xfrm>
        <a:prstGeom prst="borderCallout1">
          <a:avLst>
            <a:gd name="adj1" fmla="val 36650"/>
            <a:gd name="adj2" fmla="val -23"/>
            <a:gd name="adj3" fmla="val 185359"/>
            <a:gd name="adj4" fmla="val -12521"/>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以下の全てを満たす場合は「〇」。</a:t>
          </a:r>
          <a:endParaRPr lang="en-US" altLang="ja-JP" sz="2000" b="1"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・人事評価の結果に基づき職員の昇給を判定する人事評価制度を有している。</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・対象とする職員の業績、能力、行動等についての客観的な評価基準や昇給条件が</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明文化されている。</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・上記の明文化された人事評価制度を全ての職員に対して周知している。</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・当該人事評価制度が前年度において運用されている。</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13</xdr:col>
      <xdr:colOff>17319</xdr:colOff>
      <xdr:row>3</xdr:row>
      <xdr:rowOff>207815</xdr:rowOff>
    </xdr:from>
    <xdr:ext cx="11568546" cy="4520047"/>
    <xdr:sp macro="" textlink="">
      <xdr:nvSpPr>
        <xdr:cNvPr id="2" name="テキスト ボックス 1"/>
        <xdr:cNvSpPr txBox="1"/>
      </xdr:nvSpPr>
      <xdr:spPr>
        <a:xfrm>
          <a:off x="9594274" y="1402770"/>
          <a:ext cx="11568546" cy="4520047"/>
        </a:xfrm>
        <a:prstGeom prst="borderCallout1">
          <a:avLst>
            <a:gd name="adj1" fmla="val 36650"/>
            <a:gd name="adj2" fmla="val -23"/>
            <a:gd name="adj3" fmla="val 162048"/>
            <a:gd name="adj4" fmla="val -12372"/>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職員として</a:t>
          </a:r>
          <a:r>
            <a:rPr lang="ja-JP" altLang="en-US" sz="2000" b="1" i="0" u="sng" strike="noStrike">
              <a:solidFill>
                <a:schemeClr val="tx1"/>
              </a:solidFill>
              <a:effectLst/>
              <a:latin typeface="+mn-lt"/>
              <a:ea typeface="+mn-ea"/>
              <a:cs typeface="+mn-cs"/>
            </a:rPr>
            <a:t>ピアサポーター</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を配置している場合は「〇」。</a:t>
          </a: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「障害者ピアサポート研修」における基礎研修及び専門研修の課程を修了し、当該研修の</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事業を行った者から当該研修の課程を修了した旨の証明書の交付を受けている者。</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なお、令和</a:t>
          </a:r>
          <a:r>
            <a:rPr lang="ja-JP" altLang="en-US" sz="2000" b="0" i="0" u="none" strike="noStrike">
              <a:solidFill>
                <a:schemeClr val="tx1"/>
              </a:solidFill>
              <a:effectLst/>
              <a:latin typeface="+mn-ea"/>
              <a:ea typeface="+mn-ea"/>
              <a:cs typeface="+mn-cs"/>
            </a:rPr>
            <a:t>６年３月</a:t>
          </a:r>
          <a:r>
            <a:rPr lang="en-US" altLang="ja-JP" sz="2000" b="0" i="0" u="none" strike="noStrike">
              <a:solidFill>
                <a:schemeClr val="tx1"/>
              </a:solidFill>
              <a:effectLst/>
              <a:latin typeface="+mn-ea"/>
              <a:ea typeface="+mn-ea"/>
              <a:cs typeface="+mn-cs"/>
            </a:rPr>
            <a:t>31</a:t>
          </a:r>
          <a:r>
            <a:rPr lang="ja-JP" altLang="en-US" sz="2000" b="0" i="0" u="none" strike="noStrike">
              <a:solidFill>
                <a:schemeClr val="tx1"/>
              </a:solidFill>
              <a:effectLst/>
              <a:latin typeface="+mn-ea"/>
              <a:ea typeface="+mn-ea"/>
              <a:cs typeface="+mn-cs"/>
            </a:rPr>
            <a:t>日</a:t>
          </a:r>
          <a:r>
            <a:rPr lang="ja-JP" altLang="en-US" sz="2000" b="0" i="0" u="none" strike="noStrike">
              <a:solidFill>
                <a:schemeClr val="tx1"/>
              </a:solidFill>
              <a:effectLst/>
              <a:latin typeface="+mn-lt"/>
              <a:ea typeface="+mn-ea"/>
              <a:cs typeface="+mn-cs"/>
            </a:rPr>
            <a:t>までの間は、経過措置として、都道府県が上記研修に準ずると</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認める研修を修了した者を配置する場合についても研修の要件を満たすものとする。</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none" strike="noStrike">
              <a:solidFill>
                <a:schemeClr val="tx1"/>
              </a:solidFill>
              <a:effectLst/>
              <a:latin typeface="+mn-lt"/>
              <a:ea typeface="+mn-ea"/>
              <a:cs typeface="+mn-cs"/>
            </a:rPr>
            <a:t>〈</a:t>
          </a:r>
          <a:r>
            <a:rPr lang="ja-JP" altLang="en-US" sz="2000" b="0" i="0" u="none" strike="noStrike">
              <a:solidFill>
                <a:schemeClr val="tx1"/>
              </a:solidFill>
              <a:effectLst/>
              <a:latin typeface="+mn-lt"/>
              <a:ea typeface="+mn-ea"/>
              <a:cs typeface="+mn-cs"/>
            </a:rPr>
            <a:t>ピアサポーターの職種について</a:t>
          </a:r>
          <a:r>
            <a:rPr lang="en-US" altLang="ja-JP" sz="2000" b="0" i="0" u="none" strike="noStrike">
              <a:solidFill>
                <a:schemeClr val="tx1"/>
              </a:solidFill>
              <a:effectLst/>
              <a:latin typeface="+mn-lt"/>
              <a:ea typeface="+mn-ea"/>
              <a:cs typeface="+mn-cs"/>
            </a:rPr>
            <a:t>〉</a:t>
          </a:r>
        </a:p>
        <a:p>
          <a:r>
            <a:rPr lang="ja-JP" altLang="en-US" sz="2000" b="0" i="0" u="none" strike="noStrike">
              <a:solidFill>
                <a:schemeClr val="tx1"/>
              </a:solidFill>
              <a:effectLst/>
              <a:latin typeface="+mn-lt"/>
              <a:ea typeface="+mn-ea"/>
              <a:cs typeface="+mn-cs"/>
            </a:rPr>
            <a:t>　　　　　　・サービス管理責任者</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・職業指導員</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・生活支援員</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・利用者以外の者であって利用者とともに就労や生産活動に参加する者</a:t>
          </a:r>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13</xdr:col>
      <xdr:colOff>17319</xdr:colOff>
      <xdr:row>8</xdr:row>
      <xdr:rowOff>121227</xdr:rowOff>
    </xdr:from>
    <xdr:ext cx="11568546" cy="3654136"/>
    <xdr:sp macro="" textlink="">
      <xdr:nvSpPr>
        <xdr:cNvPr id="2" name="テキスト ボックス 1"/>
        <xdr:cNvSpPr txBox="1"/>
      </xdr:nvSpPr>
      <xdr:spPr>
        <a:xfrm>
          <a:off x="9594274" y="3567545"/>
          <a:ext cx="11568546" cy="3654136"/>
        </a:xfrm>
        <a:prstGeom prst="borderCallout1">
          <a:avLst>
            <a:gd name="adj1" fmla="val 36650"/>
            <a:gd name="adj2" fmla="val -23"/>
            <a:gd name="adj3" fmla="val 176128"/>
            <a:gd name="adj4" fmla="val -13121"/>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ea"/>
              <a:ea typeface="+mn-ea"/>
              <a:cs typeface="+mn-cs"/>
            </a:rPr>
            <a:t>以下の全てを満たす場合は「〇」。</a:t>
          </a:r>
          <a:endParaRPr lang="en-US" altLang="ja-JP" sz="2000" b="1" i="0" u="none" strike="noStrike">
            <a:solidFill>
              <a:schemeClr val="tx1"/>
            </a:solidFill>
            <a:effectLst/>
            <a:latin typeface="+mn-ea"/>
            <a:ea typeface="+mn-ea"/>
            <a:cs typeface="+mn-cs"/>
          </a:endParaRPr>
        </a:p>
        <a:p>
          <a:r>
            <a:rPr lang="ja-JP" altLang="en-US" sz="2000" b="0" i="0" u="none" strike="noStrike">
              <a:solidFill>
                <a:schemeClr val="tx1"/>
              </a:solidFill>
              <a:effectLst/>
              <a:latin typeface="+mn-ea"/>
              <a:ea typeface="+mn-ea"/>
              <a:cs typeface="+mn-cs"/>
            </a:rPr>
            <a:t>　・都道府県推進組織から認証を受けている第三者評価機関の評価を受けている。</a:t>
          </a:r>
          <a:r>
            <a:rPr lang="en-US" altLang="ja-JP" sz="2000" b="0" i="0" u="sng" strike="noStrike">
              <a:solidFill>
                <a:schemeClr val="tx1"/>
              </a:solidFill>
              <a:effectLst/>
              <a:latin typeface="+mn-ea"/>
              <a:ea typeface="+mn-ea"/>
              <a:cs typeface="+mn-cs"/>
            </a:rPr>
            <a:t>※</a:t>
          </a:r>
          <a:r>
            <a:rPr lang="ja-JP" altLang="en-US" sz="2000" b="0" i="0" u="sng" strike="noStrike">
              <a:solidFill>
                <a:schemeClr val="tx1"/>
              </a:solidFill>
              <a:effectLst/>
              <a:latin typeface="+mn-ea"/>
              <a:ea typeface="+mn-ea"/>
              <a:cs typeface="+mn-cs"/>
            </a:rPr>
            <a:t>１</a:t>
          </a:r>
          <a:endParaRPr lang="en-US" altLang="ja-JP" sz="2000" b="0" i="0" u="sng" strike="noStrike">
            <a:solidFill>
              <a:schemeClr val="tx1"/>
            </a:solidFill>
            <a:effectLst/>
            <a:latin typeface="+mn-ea"/>
            <a:ea typeface="+mn-ea"/>
            <a:cs typeface="+mn-cs"/>
          </a:endParaRPr>
        </a:p>
        <a:p>
          <a:r>
            <a:rPr lang="ja-JP" altLang="en-US" sz="2000" b="0" i="0" u="none" strike="noStrike">
              <a:solidFill>
                <a:schemeClr val="tx1"/>
              </a:solidFill>
              <a:effectLst/>
              <a:latin typeface="+mn-ea"/>
              <a:ea typeface="+mn-ea"/>
              <a:cs typeface="+mn-cs"/>
            </a:rPr>
            <a:t>　・当該第三者評価の結果が、</a:t>
          </a:r>
          <a:r>
            <a:rPr lang="ja-JP" altLang="en-US" sz="2000" b="0" i="0" u="sng" strike="noStrike">
              <a:solidFill>
                <a:schemeClr val="tx1"/>
              </a:solidFill>
              <a:effectLst/>
              <a:latin typeface="+mn-ea"/>
              <a:ea typeface="+mn-ea"/>
              <a:cs typeface="+mn-cs"/>
            </a:rPr>
            <a:t>指針</a:t>
          </a:r>
          <a:r>
            <a:rPr lang="en-US" altLang="ja-JP" sz="2000" b="0" i="0" u="sng" strike="noStrike">
              <a:solidFill>
                <a:schemeClr val="tx1"/>
              </a:solidFill>
              <a:effectLst/>
              <a:latin typeface="+mn-ea"/>
              <a:ea typeface="+mn-ea"/>
              <a:cs typeface="+mn-cs"/>
            </a:rPr>
            <a:t>※</a:t>
          </a:r>
          <a:r>
            <a:rPr lang="ja-JP" altLang="en-US" sz="2000" b="0" i="0" u="sng" strike="noStrike">
              <a:solidFill>
                <a:schemeClr val="tx1"/>
              </a:solidFill>
              <a:effectLst/>
              <a:latin typeface="+mn-ea"/>
              <a:ea typeface="+mn-ea"/>
              <a:cs typeface="+mn-cs"/>
            </a:rPr>
            <a:t>２</a:t>
          </a:r>
          <a:r>
            <a:rPr lang="ja-JP" altLang="en-US" sz="2000" b="0" i="0" u="none" strike="noStrike">
              <a:solidFill>
                <a:schemeClr val="tx1"/>
              </a:solidFill>
              <a:effectLst/>
              <a:latin typeface="+mn-ea"/>
              <a:ea typeface="+mn-ea"/>
              <a:cs typeface="+mn-cs"/>
            </a:rPr>
            <a:t>に示す「福祉サービス第三者評価基準ガイドライン」</a:t>
          </a:r>
          <a:endParaRPr lang="en-US" altLang="ja-JP" sz="2000" b="0" i="0" u="none" strike="noStrike">
            <a:solidFill>
              <a:schemeClr val="tx1"/>
            </a:solidFill>
            <a:effectLst/>
            <a:latin typeface="+mn-ea"/>
            <a:ea typeface="+mn-ea"/>
            <a:cs typeface="+mn-cs"/>
          </a:endParaRPr>
        </a:p>
        <a:p>
          <a:r>
            <a:rPr lang="ja-JP" altLang="en-US" sz="2000" b="0" i="0" u="none" strike="noStrike">
              <a:solidFill>
                <a:schemeClr val="tx1"/>
              </a:solidFill>
              <a:effectLst/>
              <a:latin typeface="+mn-ea"/>
              <a:ea typeface="+mn-ea"/>
              <a:cs typeface="+mn-cs"/>
            </a:rPr>
            <a:t>　　に基づいて公表されている。</a:t>
          </a:r>
          <a:endParaRPr lang="en-US" altLang="ja-JP" sz="2000" b="0" i="0" u="none" strike="noStrike">
            <a:solidFill>
              <a:schemeClr val="tx1"/>
            </a:solidFill>
            <a:effectLst/>
            <a:latin typeface="+mn-ea"/>
            <a:ea typeface="+mn-ea"/>
            <a:cs typeface="+mn-cs"/>
          </a:endParaRPr>
        </a:p>
        <a:p>
          <a:endParaRPr lang="en-US" altLang="ja-JP" sz="2000" b="1" i="0" u="none" strike="noStrike">
            <a:solidFill>
              <a:schemeClr val="tx1"/>
            </a:solidFill>
            <a:effectLst/>
            <a:latin typeface="+mn-ea"/>
            <a:ea typeface="+mn-ea"/>
            <a:cs typeface="+mn-cs"/>
          </a:endParaRPr>
        </a:p>
        <a:p>
          <a:r>
            <a:rPr lang="ja-JP" altLang="en-US" sz="2000" b="1" i="0" u="none" strike="noStrike">
              <a:solidFill>
                <a:schemeClr val="tx1"/>
              </a:solidFill>
              <a:effectLst/>
              <a:latin typeface="+mn-ea"/>
              <a:ea typeface="+mn-ea"/>
              <a:cs typeface="+mn-cs"/>
            </a:rPr>
            <a:t>　</a:t>
          </a:r>
          <a:r>
            <a:rPr lang="en-US" altLang="ja-JP" sz="2000" b="0" i="0" u="sng" strike="noStrike">
              <a:solidFill>
                <a:schemeClr val="tx1"/>
              </a:solidFill>
              <a:effectLst/>
              <a:latin typeface="+mn-ea"/>
              <a:ea typeface="+mn-ea"/>
              <a:cs typeface="+mn-cs"/>
            </a:rPr>
            <a:t>※</a:t>
          </a:r>
          <a:r>
            <a:rPr lang="ja-JP" altLang="en-US" sz="2000" b="0" i="0" u="sng" strike="noStrike">
              <a:solidFill>
                <a:schemeClr val="tx1"/>
              </a:solidFill>
              <a:effectLst/>
              <a:latin typeface="+mn-ea"/>
              <a:ea typeface="+mn-ea"/>
              <a:cs typeface="+mn-cs"/>
            </a:rPr>
            <a:t>１</a:t>
          </a:r>
          <a:r>
            <a:rPr lang="ja-JP" altLang="en-US" sz="2000" b="0" i="0" u="none" strike="noStrike">
              <a:solidFill>
                <a:schemeClr val="tx1"/>
              </a:solidFill>
              <a:effectLst/>
              <a:latin typeface="+mn-ea"/>
              <a:ea typeface="+mn-ea"/>
              <a:cs typeface="+mn-cs"/>
            </a:rPr>
            <a:t>　当該年度の前年度末日から起算して過去３年以内に受けた第三者評価を対象とする。</a:t>
          </a:r>
          <a:endParaRPr lang="en-US" altLang="ja-JP" sz="2000" b="0" i="0" u="none" strike="noStrike">
            <a:solidFill>
              <a:schemeClr val="tx1"/>
            </a:solidFill>
            <a:effectLst/>
            <a:latin typeface="+mn-ea"/>
            <a:ea typeface="+mn-ea"/>
            <a:cs typeface="+mn-cs"/>
          </a:endParaRPr>
        </a:p>
        <a:p>
          <a:r>
            <a:rPr lang="ja-JP" altLang="en-US" sz="2000" b="0" i="0" u="none" strike="noStrike">
              <a:solidFill>
                <a:schemeClr val="tx1"/>
              </a:solidFill>
              <a:effectLst/>
              <a:latin typeface="+mn-ea"/>
              <a:ea typeface="+mn-ea"/>
              <a:cs typeface="+mn-cs"/>
            </a:rPr>
            <a:t>　</a:t>
          </a:r>
          <a:r>
            <a:rPr lang="en-US" altLang="ja-JP" sz="2000" b="0" i="0" u="sng" strike="noStrike">
              <a:solidFill>
                <a:schemeClr val="tx1"/>
              </a:solidFill>
              <a:effectLst/>
              <a:latin typeface="+mn-ea"/>
              <a:ea typeface="+mn-ea"/>
              <a:cs typeface="+mn-cs"/>
            </a:rPr>
            <a:t>※</a:t>
          </a:r>
          <a:r>
            <a:rPr lang="ja-JP" altLang="en-US" sz="2000" b="0" i="0" u="sng" strike="noStrike">
              <a:solidFill>
                <a:schemeClr val="tx1"/>
              </a:solidFill>
              <a:effectLst/>
              <a:latin typeface="+mn-ea"/>
              <a:ea typeface="+mn-ea"/>
              <a:cs typeface="+mn-cs"/>
            </a:rPr>
            <a:t>２</a:t>
          </a:r>
          <a:r>
            <a:rPr lang="ja-JP" altLang="en-US" sz="2000" b="0" i="0" u="none" strike="noStrike">
              <a:solidFill>
                <a:schemeClr val="tx1"/>
              </a:solidFill>
              <a:effectLst/>
              <a:latin typeface="+mn-ea"/>
              <a:ea typeface="+mn-ea"/>
              <a:cs typeface="+mn-cs"/>
            </a:rPr>
            <a:t>　「福祉サービス第三者評価事業に関する指針」</a:t>
          </a:r>
          <a:endParaRPr lang="en-US" altLang="ja-JP" sz="2000" b="0" i="0" u="none" strike="noStrike">
            <a:solidFill>
              <a:schemeClr val="tx1"/>
            </a:solidFill>
            <a:effectLst/>
            <a:latin typeface="+mn-ea"/>
            <a:ea typeface="+mn-ea"/>
            <a:cs typeface="+mn-cs"/>
          </a:endParaRPr>
        </a:p>
        <a:p>
          <a:r>
            <a:rPr lang="ja-JP" altLang="en-US" sz="2000" b="0" i="0" u="none" strike="noStrike">
              <a:solidFill>
                <a:schemeClr val="tx1"/>
              </a:solidFill>
              <a:effectLst/>
              <a:latin typeface="+mn-ea"/>
              <a:ea typeface="+mn-ea"/>
              <a:cs typeface="+mn-cs"/>
            </a:rPr>
            <a:t>　　　（平成</a:t>
          </a:r>
          <a:r>
            <a:rPr lang="en-US" altLang="ja-JP" sz="2000" b="0" i="0" u="none" strike="noStrike">
              <a:solidFill>
                <a:schemeClr val="tx1"/>
              </a:solidFill>
              <a:effectLst/>
              <a:latin typeface="+mn-ea"/>
              <a:ea typeface="+mn-ea"/>
              <a:cs typeface="+mn-cs"/>
            </a:rPr>
            <a:t>26</a:t>
          </a:r>
          <a:r>
            <a:rPr lang="ja-JP" altLang="en-US" sz="2000" b="0" i="0" u="none" strike="noStrike">
              <a:solidFill>
                <a:schemeClr val="tx1"/>
              </a:solidFill>
              <a:effectLst/>
              <a:latin typeface="+mn-ea"/>
              <a:ea typeface="+mn-ea"/>
              <a:cs typeface="+mn-cs"/>
            </a:rPr>
            <a:t>年</a:t>
          </a:r>
          <a:r>
            <a:rPr lang="en-US" altLang="ja-JP" sz="2000" b="0" i="0" u="none" strike="noStrike">
              <a:solidFill>
                <a:schemeClr val="tx1"/>
              </a:solidFill>
              <a:effectLst/>
              <a:latin typeface="+mn-ea"/>
              <a:ea typeface="+mn-ea"/>
              <a:cs typeface="+mn-cs"/>
            </a:rPr>
            <a:t>4</a:t>
          </a:r>
          <a:r>
            <a:rPr lang="ja-JP" altLang="en-US" sz="2000" b="0" i="0" u="none" strike="noStrike">
              <a:solidFill>
                <a:schemeClr val="tx1"/>
              </a:solidFill>
              <a:effectLst/>
              <a:latin typeface="+mn-ea"/>
              <a:ea typeface="+mn-ea"/>
              <a:cs typeface="+mn-cs"/>
            </a:rPr>
            <a:t>月</a:t>
          </a:r>
          <a:r>
            <a:rPr lang="en-US" altLang="ja-JP" sz="2000" b="0" i="0" u="none" strike="noStrike">
              <a:solidFill>
                <a:schemeClr val="tx1"/>
              </a:solidFill>
              <a:effectLst/>
              <a:latin typeface="+mn-ea"/>
              <a:ea typeface="+mn-ea"/>
              <a:cs typeface="+mn-cs"/>
            </a:rPr>
            <a:t>1</a:t>
          </a:r>
          <a:r>
            <a:rPr lang="ja-JP" altLang="en-US" sz="2000" b="0" i="0" u="none" strike="noStrike">
              <a:solidFill>
                <a:schemeClr val="tx1"/>
              </a:solidFill>
              <a:effectLst/>
              <a:latin typeface="+mn-ea"/>
              <a:ea typeface="+mn-ea"/>
              <a:cs typeface="+mn-cs"/>
            </a:rPr>
            <a:t>日付雇児発</a:t>
          </a:r>
          <a:r>
            <a:rPr lang="en-US" altLang="ja-JP" sz="2000" b="0" i="0" u="none" strike="noStrike">
              <a:solidFill>
                <a:schemeClr val="tx1"/>
              </a:solidFill>
              <a:effectLst/>
              <a:latin typeface="+mn-ea"/>
              <a:ea typeface="+mn-ea"/>
              <a:cs typeface="+mn-cs"/>
            </a:rPr>
            <a:t>0401</a:t>
          </a:r>
          <a:r>
            <a:rPr lang="ja-JP" altLang="en-US" sz="2000" b="0" i="0" u="none" strike="noStrike">
              <a:solidFill>
                <a:schemeClr val="tx1"/>
              </a:solidFill>
              <a:effectLst/>
              <a:latin typeface="+mn-ea"/>
              <a:ea typeface="+mn-ea"/>
              <a:cs typeface="+mn-cs"/>
            </a:rPr>
            <a:t>第</a:t>
          </a:r>
          <a:r>
            <a:rPr lang="en-US" altLang="ja-JP" sz="2000" b="0" i="0" u="none" strike="noStrike">
              <a:solidFill>
                <a:schemeClr val="tx1"/>
              </a:solidFill>
              <a:effectLst/>
              <a:latin typeface="+mn-ea"/>
              <a:ea typeface="+mn-ea"/>
              <a:cs typeface="+mn-cs"/>
            </a:rPr>
            <a:t>12</a:t>
          </a:r>
          <a:r>
            <a:rPr lang="ja-JP" altLang="en-US" sz="2000" b="0" i="0" u="none" strike="noStrike">
              <a:solidFill>
                <a:schemeClr val="tx1"/>
              </a:solidFill>
              <a:effectLst/>
              <a:latin typeface="+mn-ea"/>
              <a:ea typeface="+mn-ea"/>
              <a:cs typeface="+mn-cs"/>
            </a:rPr>
            <a:t>号、社援発</a:t>
          </a:r>
          <a:r>
            <a:rPr lang="en-US" altLang="ja-JP" sz="2000" b="0" i="0" u="none" strike="noStrike">
              <a:solidFill>
                <a:schemeClr val="tx1"/>
              </a:solidFill>
              <a:effectLst/>
              <a:latin typeface="+mn-ea"/>
              <a:ea typeface="+mn-ea"/>
              <a:cs typeface="+mn-cs"/>
            </a:rPr>
            <a:t>0401</a:t>
          </a:r>
          <a:r>
            <a:rPr lang="ja-JP" altLang="en-US" sz="2000" b="0" i="0" u="none" strike="noStrike">
              <a:solidFill>
                <a:schemeClr val="tx1"/>
              </a:solidFill>
              <a:effectLst/>
              <a:latin typeface="+mn-ea"/>
              <a:ea typeface="+mn-ea"/>
              <a:cs typeface="+mn-cs"/>
            </a:rPr>
            <a:t>第</a:t>
          </a:r>
          <a:r>
            <a:rPr lang="en-US" altLang="ja-JP" sz="2000" b="0" i="0" u="none" strike="noStrike">
              <a:solidFill>
                <a:schemeClr val="tx1"/>
              </a:solidFill>
              <a:effectLst/>
              <a:latin typeface="+mn-ea"/>
              <a:ea typeface="+mn-ea"/>
              <a:cs typeface="+mn-cs"/>
            </a:rPr>
            <a:t>33</a:t>
          </a:r>
          <a:r>
            <a:rPr lang="ja-JP" altLang="en-US" sz="2000" b="0" i="0" u="none" strike="noStrike">
              <a:solidFill>
                <a:schemeClr val="tx1"/>
              </a:solidFill>
              <a:effectLst/>
              <a:latin typeface="+mn-ea"/>
              <a:ea typeface="+mn-ea"/>
              <a:cs typeface="+mn-cs"/>
            </a:rPr>
            <a:t>号、老発</a:t>
          </a:r>
          <a:r>
            <a:rPr lang="en-US" altLang="ja-JP" sz="2000" b="0" i="0" u="none" strike="noStrike">
              <a:solidFill>
                <a:schemeClr val="tx1"/>
              </a:solidFill>
              <a:effectLst/>
              <a:latin typeface="+mn-ea"/>
              <a:ea typeface="+mn-ea"/>
              <a:cs typeface="+mn-cs"/>
            </a:rPr>
            <a:t>0401</a:t>
          </a:r>
          <a:r>
            <a:rPr lang="ja-JP" altLang="en-US" sz="2000" b="0" i="0" u="none" strike="noStrike">
              <a:solidFill>
                <a:schemeClr val="tx1"/>
              </a:solidFill>
              <a:effectLst/>
              <a:latin typeface="+mn-ea"/>
              <a:ea typeface="+mn-ea"/>
              <a:cs typeface="+mn-cs"/>
            </a:rPr>
            <a:t>第</a:t>
          </a:r>
          <a:r>
            <a:rPr lang="en-US" altLang="ja-JP" sz="2000" b="0" i="0" u="none" strike="noStrike">
              <a:solidFill>
                <a:schemeClr val="tx1"/>
              </a:solidFill>
              <a:effectLst/>
              <a:latin typeface="+mn-ea"/>
              <a:ea typeface="+mn-ea"/>
              <a:cs typeface="+mn-cs"/>
            </a:rPr>
            <a:t>11</a:t>
          </a:r>
          <a:r>
            <a:rPr lang="ja-JP" altLang="en-US" sz="2000" b="0" i="0" u="none" strike="noStrike">
              <a:solidFill>
                <a:schemeClr val="tx1"/>
              </a:solidFill>
              <a:effectLst/>
              <a:latin typeface="+mn-ea"/>
              <a:ea typeface="+mn-ea"/>
              <a:cs typeface="+mn-cs"/>
            </a:rPr>
            <a:t>号）</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13</xdr:col>
      <xdr:colOff>17319</xdr:colOff>
      <xdr:row>8</xdr:row>
      <xdr:rowOff>103910</xdr:rowOff>
    </xdr:from>
    <xdr:ext cx="11568546" cy="4052454"/>
    <xdr:sp macro="" textlink="">
      <xdr:nvSpPr>
        <xdr:cNvPr id="2" name="テキスト ボックス 1"/>
        <xdr:cNvSpPr txBox="1"/>
      </xdr:nvSpPr>
      <xdr:spPr>
        <a:xfrm>
          <a:off x="9594274" y="3550228"/>
          <a:ext cx="11568546" cy="4052454"/>
        </a:xfrm>
        <a:prstGeom prst="borderCallout1">
          <a:avLst>
            <a:gd name="adj1" fmla="val 49306"/>
            <a:gd name="adj2" fmla="val -23"/>
            <a:gd name="adj3" fmla="val 192891"/>
            <a:gd name="adj4" fmla="val -12371"/>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sng" strike="noStrike">
              <a:solidFill>
                <a:schemeClr val="tx1"/>
              </a:solidFill>
              <a:effectLst/>
              <a:latin typeface="+mn-ea"/>
              <a:ea typeface="+mn-ea"/>
              <a:cs typeface="+mn-cs"/>
            </a:rPr>
            <a:t>国際標準化機構が定めた規格その他これに準ずるものとして都道府県知事が認める規格</a:t>
          </a:r>
          <a:r>
            <a:rPr lang="en-US" altLang="ja-JP" sz="2000" b="1" i="0" u="sng" strike="noStrike">
              <a:solidFill>
                <a:schemeClr val="tx1"/>
              </a:solidFill>
              <a:effectLst/>
              <a:latin typeface="+mn-ea"/>
              <a:ea typeface="+mn-ea"/>
              <a:cs typeface="+mn-cs"/>
            </a:rPr>
            <a:t>※</a:t>
          </a:r>
          <a:r>
            <a:rPr lang="ja-JP" altLang="en-US" sz="2000" b="1" i="0" u="sng" strike="noStrike">
              <a:solidFill>
                <a:schemeClr val="tx1"/>
              </a:solidFill>
              <a:effectLst/>
              <a:latin typeface="+mn-ea"/>
              <a:ea typeface="+mn-ea"/>
              <a:cs typeface="+mn-cs"/>
            </a:rPr>
            <a:t>１</a:t>
          </a:r>
          <a:r>
            <a:rPr lang="ja-JP" altLang="en-US" sz="2000" b="1" i="0" u="none" strike="noStrike">
              <a:solidFill>
                <a:schemeClr val="tx1"/>
              </a:solidFill>
              <a:effectLst/>
              <a:latin typeface="+mn-ea"/>
              <a:ea typeface="+mn-ea"/>
              <a:cs typeface="+mn-cs"/>
            </a:rPr>
            <a:t>に</a:t>
          </a:r>
          <a:endParaRPr lang="en-US" altLang="ja-JP" sz="2000" b="1" i="0" u="none" strike="noStrike">
            <a:solidFill>
              <a:schemeClr val="tx1"/>
            </a:solidFill>
            <a:effectLst/>
            <a:latin typeface="+mn-ea"/>
            <a:ea typeface="+mn-ea"/>
            <a:cs typeface="+mn-cs"/>
          </a:endParaRPr>
        </a:p>
        <a:p>
          <a:r>
            <a:rPr lang="ja-JP" altLang="en-US" sz="2000" b="1" i="0" u="none" strike="noStrike">
              <a:solidFill>
                <a:schemeClr val="tx1"/>
              </a:solidFill>
              <a:effectLst/>
              <a:latin typeface="+mn-ea"/>
              <a:ea typeface="+mn-ea"/>
              <a:cs typeface="+mn-cs"/>
            </a:rPr>
            <a:t>適合している旨の認証を受けている場合は「○」。</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2000" b="1" i="0" u="none" strike="noStrike">
              <a:solidFill>
                <a:schemeClr val="tx1"/>
              </a:solidFill>
              <a:effectLst/>
              <a:latin typeface="+mn-ea"/>
              <a:ea typeface="+mn-ea"/>
              <a:cs typeface="+mn-cs"/>
            </a:rPr>
            <a:t>　</a:t>
          </a:r>
          <a:r>
            <a:rPr lang="en-US" altLang="ja-JP" sz="2000" b="0" i="0" u="sng" strike="noStrike">
              <a:solidFill>
                <a:schemeClr val="tx1"/>
              </a:solidFill>
              <a:effectLst/>
              <a:latin typeface="+mn-ea"/>
              <a:ea typeface="+mn-ea"/>
              <a:cs typeface="+mn-cs"/>
            </a:rPr>
            <a:t>※</a:t>
          </a:r>
          <a:r>
            <a:rPr lang="ja-JP" altLang="en-US" sz="2000" b="0" i="0" u="sng" strike="noStrike">
              <a:solidFill>
                <a:schemeClr val="tx1"/>
              </a:solidFill>
              <a:effectLst/>
              <a:latin typeface="+mn-ea"/>
              <a:ea typeface="+mn-ea"/>
              <a:cs typeface="+mn-cs"/>
            </a:rPr>
            <a:t>１</a:t>
          </a:r>
          <a:r>
            <a:rPr lang="ja-JP" altLang="en-US" sz="2000" b="0" i="0" u="none" strike="noStrike">
              <a:solidFill>
                <a:schemeClr val="tx1"/>
              </a:solidFill>
              <a:effectLst/>
              <a:latin typeface="+mn-ea"/>
              <a:ea typeface="+mn-ea"/>
              <a:cs typeface="+mn-cs"/>
            </a:rPr>
            <a:t>　事業所の精算した製品の品質や提供するサービスの質の向上に資する規格。</a:t>
          </a:r>
          <a:endParaRPr lang="en-US" altLang="ja-JP" sz="2000" b="0" i="0" u="none" strike="noStrike">
            <a:solidFill>
              <a:schemeClr val="tx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2000" b="0" i="0" u="none" strike="noStrike">
              <a:solidFill>
                <a:schemeClr val="tx1"/>
              </a:solidFill>
              <a:effectLst/>
              <a:latin typeface="+mn-ea"/>
              <a:ea typeface="+mn-ea"/>
              <a:cs typeface="+mn-cs"/>
            </a:rPr>
            <a:t>　　　　想定される主なものは以下のとおり。（具体例は通知の</a:t>
          </a:r>
          <a:r>
            <a:rPr lang="en-US" altLang="ja-JP" sz="2000" b="0" i="0" u="none" strike="noStrike">
              <a:solidFill>
                <a:schemeClr val="tx1"/>
              </a:solidFill>
              <a:effectLst/>
              <a:latin typeface="+mn-ea"/>
              <a:ea typeface="+mn-ea"/>
              <a:cs typeface="+mn-cs"/>
            </a:rPr>
            <a:t>p12</a:t>
          </a:r>
          <a:r>
            <a:rPr lang="ja-JP" altLang="en-US" sz="2000" b="0" i="0" u="none" strike="noStrike">
              <a:solidFill>
                <a:schemeClr val="tx1"/>
              </a:solidFill>
              <a:effectLst/>
              <a:latin typeface="+mn-ea"/>
              <a:ea typeface="+mn-ea"/>
              <a:cs typeface="+mn-cs"/>
            </a:rPr>
            <a:t>を参照）</a:t>
          </a:r>
          <a:endParaRPr lang="en-US" altLang="ja-JP" sz="2000" b="0" i="0" u="none" strike="noStrike">
            <a:solidFill>
              <a:schemeClr val="tx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chemeClr val="tx1"/>
              </a:solidFill>
              <a:effectLst/>
              <a:latin typeface="+mn-ea"/>
              <a:ea typeface="+mn-ea"/>
              <a:cs typeface="+mn-cs"/>
            </a:rPr>
            <a:t>　　　　（ア）ＩＳＯマネジメントシステム規格</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chemeClr val="tx1"/>
              </a:solidFill>
              <a:effectLst/>
              <a:latin typeface="+mn-ea"/>
              <a:ea typeface="+mn-ea"/>
              <a:cs typeface="+mn-cs"/>
            </a:rPr>
            <a:t>　　　　（イ） ＪＩＳ</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chemeClr val="tx1"/>
              </a:solidFill>
              <a:effectLst/>
              <a:latin typeface="+mn-ea"/>
              <a:ea typeface="+mn-ea"/>
              <a:cs typeface="+mn-cs"/>
            </a:rPr>
            <a:t>　　　　（ウ）ＪＦＳ 食品安全マネジメントシステム</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chemeClr val="tx1"/>
              </a:solidFill>
              <a:effectLst/>
              <a:latin typeface="+mn-ea"/>
              <a:ea typeface="+mn-ea"/>
              <a:cs typeface="+mn-cs"/>
            </a:rPr>
            <a:t>　　　　（エ）日本農林規格</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chemeClr val="tx1"/>
              </a:solidFill>
              <a:effectLst/>
              <a:latin typeface="+mn-ea"/>
              <a:ea typeface="+mn-ea"/>
              <a:cs typeface="+mn-cs"/>
            </a:rPr>
            <a:t>　　　　（オ）農業生産工程管理（ＧＡＰ）</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10</xdr:col>
      <xdr:colOff>277091</xdr:colOff>
      <xdr:row>49</xdr:row>
      <xdr:rowOff>294410</xdr:rowOff>
    </xdr:from>
    <xdr:to>
      <xdr:col>20</xdr:col>
      <xdr:colOff>572366</xdr:colOff>
      <xdr:row>50</xdr:row>
      <xdr:rowOff>246785</xdr:rowOff>
    </xdr:to>
    <xdr:sp macro="" textlink="">
      <xdr:nvSpPr>
        <xdr:cNvPr id="34" name="二等辺三角形 33"/>
        <xdr:cNvSpPr/>
      </xdr:nvSpPr>
      <xdr:spPr>
        <a:xfrm flipV="1">
          <a:off x="9074727" y="21803592"/>
          <a:ext cx="8105775" cy="402648"/>
        </a:xfrm>
        <a:prstGeom prst="triangle">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-1</xdr:colOff>
      <xdr:row>0</xdr:row>
      <xdr:rowOff>23812</xdr:rowOff>
    </xdr:from>
    <xdr:ext cx="1980029" cy="521425"/>
    <xdr:sp macro="" textlink="">
      <xdr:nvSpPr>
        <xdr:cNvPr id="3" name="テキスト ボックス 2"/>
        <xdr:cNvSpPr txBox="1"/>
      </xdr:nvSpPr>
      <xdr:spPr>
        <a:xfrm>
          <a:off x="261937" y="23812"/>
          <a:ext cx="1980029" cy="52142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基本報酬別添７</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9</xdr:col>
      <xdr:colOff>502228</xdr:colOff>
      <xdr:row>3</xdr:row>
      <xdr:rowOff>311725</xdr:rowOff>
    </xdr:from>
    <xdr:ext cx="12297213" cy="3095976"/>
    <xdr:sp macro="" textlink="">
      <xdr:nvSpPr>
        <xdr:cNvPr id="10" name="テキスト ボックス 9"/>
        <xdr:cNvSpPr txBox="1"/>
      </xdr:nvSpPr>
      <xdr:spPr>
        <a:xfrm>
          <a:off x="8936183" y="1506680"/>
          <a:ext cx="12297213" cy="3095976"/>
        </a:xfrm>
        <a:prstGeom prst="borderCallout1">
          <a:avLst>
            <a:gd name="adj1" fmla="val 36650"/>
            <a:gd name="adj2" fmla="val -23"/>
            <a:gd name="adj3" fmla="val 6776"/>
            <a:gd name="adj4" fmla="val -11153"/>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2000" b="1" i="0" u="none" strike="noStrike">
              <a:solidFill>
                <a:schemeClr val="tx1"/>
              </a:solidFill>
              <a:effectLst/>
              <a:latin typeface="+mn-lt"/>
              <a:ea typeface="+mn-ea"/>
              <a:cs typeface="+mn-cs"/>
            </a:rPr>
            <a:t>就業規則等に以下のような仕組みを定めている場合は「〇」。</a:t>
          </a:r>
          <a:r>
            <a:rPr lang="ja-JP" altLang="en-US" sz="2000" b="0" i="0" u="none" strike="noStrike">
              <a:solidFill>
                <a:schemeClr val="tx1"/>
              </a:solidFill>
              <a:effectLst/>
              <a:latin typeface="+mn-lt"/>
              <a:ea typeface="+mn-ea"/>
              <a:cs typeface="+mn-cs"/>
            </a:rPr>
            <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 利用者に対して、</a:t>
          </a:r>
          <a:r>
            <a:rPr lang="ja-JP" altLang="en-US" sz="2000" b="0" i="0" u="sng" strike="noStrike">
              <a:solidFill>
                <a:schemeClr val="tx1"/>
              </a:solidFill>
              <a:effectLst/>
              <a:latin typeface="+mn-lt"/>
              <a:ea typeface="+mn-ea"/>
              <a:cs typeface="+mn-cs"/>
            </a:rPr>
            <a:t>免許、資格、検定等</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の取得に係る支援のための訓練を企画・実施する仕組み</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 利用者に対して、教育訓練機関が実施する訓練に参加出来る仕組み</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 利用者に対して、訓練費用、受験費用等を助成する仕組み</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例えば、雇用保険法に基づく教育訓練の講座内容のように、</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利用者の一般就労への移行促進や賃金向上に資する内容を含むものであること。</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趣味的、教養的内容のものや極めて初歩的内容のものは対象外。</a:t>
          </a:r>
          <a:r>
            <a:rPr lang="ja-JP" altLang="en-US" sz="2000"/>
            <a:t> </a:t>
          </a:r>
          <a:endParaRPr kumimoji="1" lang="ja-JP" altLang="en-US" sz="2000"/>
        </a:p>
      </xdr:txBody>
    </xdr:sp>
    <xdr:clientData/>
  </xdr:oneCellAnchor>
  <xdr:oneCellAnchor>
    <xdr:from>
      <xdr:col>9</xdr:col>
      <xdr:colOff>502228</xdr:colOff>
      <xdr:row>16</xdr:row>
      <xdr:rowOff>190498</xdr:rowOff>
    </xdr:from>
    <xdr:ext cx="12330544" cy="1835730"/>
    <xdr:sp macro="" textlink="">
      <xdr:nvSpPr>
        <xdr:cNvPr id="11" name="テキスト ボックス 10"/>
        <xdr:cNvSpPr txBox="1"/>
      </xdr:nvSpPr>
      <xdr:spPr>
        <a:xfrm>
          <a:off x="8936183" y="7238998"/>
          <a:ext cx="12330544" cy="1835730"/>
        </a:xfrm>
        <a:prstGeom prst="borderCallout1">
          <a:avLst>
            <a:gd name="adj1" fmla="val 2432"/>
            <a:gd name="adj2" fmla="val -210"/>
            <a:gd name="adj3" fmla="val -269984"/>
            <a:gd name="adj4" fmla="val -10866"/>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前年度において、当該就業規則等に基づき、免許、資格、検定等の取得に係る</a:t>
          </a:r>
          <a:r>
            <a:rPr lang="ja-JP" altLang="en-US" sz="2000" b="1" i="0" u="sng" strike="noStrike">
              <a:solidFill>
                <a:schemeClr val="tx1"/>
              </a:solidFill>
              <a:effectLst/>
              <a:latin typeface="+mn-lt"/>
              <a:ea typeface="+mn-ea"/>
              <a:cs typeface="+mn-cs"/>
            </a:rPr>
            <a:t>支援を実施</a:t>
          </a:r>
          <a:r>
            <a:rPr lang="en-US" altLang="ja-JP" sz="2000" b="1" i="0" u="none" strike="noStrike">
              <a:solidFill>
                <a:schemeClr val="tx1"/>
              </a:solidFill>
              <a:effectLst/>
              <a:latin typeface="+mn-lt"/>
              <a:ea typeface="+mn-ea"/>
              <a:cs typeface="+mn-cs"/>
            </a:rPr>
            <a:t>※</a:t>
          </a:r>
          <a:r>
            <a:rPr lang="ja-JP" altLang="en-US" sz="2000" b="1" i="0" u="none" strike="noStrike">
              <a:solidFill>
                <a:schemeClr val="tx1"/>
              </a:solidFill>
              <a:effectLst/>
              <a:latin typeface="+mn-lt"/>
              <a:ea typeface="+mn-ea"/>
              <a:cs typeface="+mn-cs"/>
            </a:rPr>
            <a:t>２した</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利用者が１名以上いる場合は「〇」。</a:t>
          </a:r>
          <a:r>
            <a:rPr lang="ja-JP" altLang="en-US" sz="2000" b="0" i="0" u="none" strike="noStrike">
              <a:solidFill>
                <a:schemeClr val="tx1"/>
              </a:solidFill>
              <a:effectLst/>
              <a:latin typeface="+mn-lt"/>
              <a:ea typeface="+mn-ea"/>
              <a:cs typeface="+mn-cs"/>
            </a:rPr>
            <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２</a:t>
          </a:r>
          <a:r>
            <a:rPr lang="ja-JP" altLang="en-US" sz="2000" b="0" i="0" u="none" strike="noStrike">
              <a:solidFill>
                <a:schemeClr val="tx1"/>
              </a:solidFill>
              <a:effectLst/>
              <a:latin typeface="+mn-lt"/>
              <a:ea typeface="+mn-ea"/>
              <a:cs typeface="+mn-cs"/>
            </a:rPr>
            <a:t>　当該利用者（雇用契約有）の希望により、実施していること。</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当該支援の活用を予め当該利用者の個別支援計画に</a:t>
          </a:r>
          <a:r>
            <a:rPr lang="ja-JP" altLang="en-US" sz="2000"/>
            <a:t> 記載していなかった場合は該当しない。</a:t>
          </a:r>
          <a:endParaRPr kumimoji="1" lang="ja-JP" altLang="en-US" sz="20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9</xdr:col>
      <xdr:colOff>502227</xdr:colOff>
      <xdr:row>2</xdr:row>
      <xdr:rowOff>346362</xdr:rowOff>
    </xdr:from>
    <xdr:ext cx="11239499" cy="1808700"/>
    <xdr:sp macro="" textlink="">
      <xdr:nvSpPr>
        <xdr:cNvPr id="2" name="テキスト ボックス 1"/>
        <xdr:cNvSpPr txBox="1"/>
      </xdr:nvSpPr>
      <xdr:spPr>
        <a:xfrm>
          <a:off x="8936182" y="1091044"/>
          <a:ext cx="11239499" cy="1808700"/>
        </a:xfrm>
        <a:prstGeom prst="borderCallout1">
          <a:avLst>
            <a:gd name="adj1" fmla="val 36650"/>
            <a:gd name="adj2" fmla="val -23"/>
            <a:gd name="adj3" fmla="val 115553"/>
            <a:gd name="adj4" fmla="val -11818"/>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2000" b="1" i="0" u="none" strike="noStrike">
              <a:solidFill>
                <a:schemeClr val="tx1"/>
              </a:solidFill>
              <a:effectLst/>
              <a:latin typeface="+mn-lt"/>
              <a:ea typeface="+mn-ea"/>
              <a:cs typeface="+mn-cs"/>
            </a:rPr>
            <a:t>利用者を当該就労継続支援Ａ型事業所等の</a:t>
          </a:r>
          <a:r>
            <a:rPr lang="ja-JP" altLang="en-US" sz="2000" b="1" i="0" u="sng" strike="noStrike">
              <a:solidFill>
                <a:schemeClr val="tx1"/>
              </a:solidFill>
              <a:effectLst/>
              <a:latin typeface="+mn-lt"/>
              <a:ea typeface="+mn-ea"/>
              <a:cs typeface="+mn-cs"/>
            </a:rPr>
            <a:t>職員</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として登用するために、</a:t>
          </a:r>
        </a:p>
        <a:p>
          <a:r>
            <a:rPr lang="ja-JP" altLang="en-US" sz="2000" b="1" i="0" u="none" strike="noStrike">
              <a:solidFill>
                <a:schemeClr val="tx1"/>
              </a:solidFill>
              <a:effectLst/>
              <a:latin typeface="+mn-lt"/>
              <a:ea typeface="+mn-ea"/>
              <a:cs typeface="+mn-cs"/>
            </a:rPr>
            <a:t>職員登用の基準、登用試験等の登用方法、登用後の雇用条件等について、</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就業規則等に定めている場合は「〇」。</a:t>
          </a:r>
          <a:r>
            <a:rPr lang="ja-JP" altLang="en-US" sz="2000" b="0" i="0" u="none" strike="noStrike">
              <a:solidFill>
                <a:schemeClr val="tx1"/>
              </a:solidFill>
              <a:effectLst/>
              <a:latin typeface="+mn-lt"/>
              <a:ea typeface="+mn-ea"/>
              <a:cs typeface="+mn-cs"/>
            </a:rPr>
            <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職業指導員、生活支援員等の人員基準に定める従業者以外の者も含む。</a:t>
          </a:r>
          <a:r>
            <a:rPr lang="ja-JP" altLang="en-US" sz="2000"/>
            <a:t> </a:t>
          </a:r>
          <a:endParaRPr kumimoji="1" lang="ja-JP" altLang="en-US" sz="2000"/>
        </a:p>
      </xdr:txBody>
    </xdr:sp>
    <xdr:clientData/>
  </xdr:oneCellAnchor>
  <xdr:oneCellAnchor>
    <xdr:from>
      <xdr:col>9</xdr:col>
      <xdr:colOff>484909</xdr:colOff>
      <xdr:row>12</xdr:row>
      <xdr:rowOff>346362</xdr:rowOff>
    </xdr:from>
    <xdr:ext cx="11239499" cy="1808700"/>
    <xdr:sp macro="" textlink="">
      <xdr:nvSpPr>
        <xdr:cNvPr id="3" name="テキスト ボックス 2"/>
        <xdr:cNvSpPr txBox="1"/>
      </xdr:nvSpPr>
      <xdr:spPr>
        <a:xfrm>
          <a:off x="8918864" y="5593771"/>
          <a:ext cx="11239499" cy="1808700"/>
        </a:xfrm>
        <a:prstGeom prst="borderCallout1">
          <a:avLst>
            <a:gd name="adj1" fmla="val 2432"/>
            <a:gd name="adj2" fmla="val -210"/>
            <a:gd name="adj3" fmla="val -104122"/>
            <a:gd name="adj4" fmla="val -11608"/>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2000" b="1" i="0" u="none" strike="noStrike">
              <a:solidFill>
                <a:schemeClr val="tx1"/>
              </a:solidFill>
              <a:effectLst/>
              <a:latin typeface="+mn-lt"/>
              <a:ea typeface="+mn-ea"/>
              <a:cs typeface="+mn-cs"/>
            </a:rPr>
            <a:t>当該就業規則等に基づき、当該事業所等の職員として利用者を１名以上登用し</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当該職員の雇用継続期間が前年度において６月以上に達しており、</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かつ、前年度末日まで雇用が継続している場合は「〇」。</a:t>
          </a:r>
          <a:br>
            <a:rPr lang="ja-JP" altLang="en-US" sz="2000" b="1"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２</a:t>
          </a:r>
          <a:r>
            <a:rPr lang="ja-JP" altLang="en-US" sz="2000" b="0" i="0" u="none" strike="noStrike">
              <a:solidFill>
                <a:schemeClr val="tx1"/>
              </a:solidFill>
              <a:effectLst/>
              <a:latin typeface="+mn-lt"/>
              <a:ea typeface="+mn-ea"/>
              <a:cs typeface="+mn-cs"/>
            </a:rPr>
            <a:t>　当該利用者（雇用契約有）の希望により、登用していること。</a:t>
          </a:r>
          <a:r>
            <a:rPr lang="ja-JP" altLang="en-US" sz="2000"/>
            <a:t> </a:t>
          </a:r>
          <a:endParaRPr kumimoji="1" lang="ja-JP" altLang="en-US" sz="20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9</xdr:col>
      <xdr:colOff>502228</xdr:colOff>
      <xdr:row>3</xdr:row>
      <xdr:rowOff>277089</xdr:rowOff>
    </xdr:from>
    <xdr:ext cx="11914908" cy="1379608"/>
    <xdr:sp macro="" textlink="">
      <xdr:nvSpPr>
        <xdr:cNvPr id="2" name="テキスト ボックス 1"/>
        <xdr:cNvSpPr txBox="1"/>
      </xdr:nvSpPr>
      <xdr:spPr>
        <a:xfrm>
          <a:off x="8936183" y="1472044"/>
          <a:ext cx="11914908" cy="1379608"/>
        </a:xfrm>
        <a:prstGeom prst="borderCallout1">
          <a:avLst>
            <a:gd name="adj1" fmla="val 36650"/>
            <a:gd name="adj2" fmla="val -23"/>
            <a:gd name="adj3" fmla="val 222119"/>
            <a:gd name="adj4" fmla="val -10720"/>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2000" b="1" i="0" u="none" strike="noStrike">
              <a:solidFill>
                <a:schemeClr val="tx1"/>
              </a:solidFill>
              <a:effectLst/>
              <a:latin typeface="+mn-lt"/>
              <a:ea typeface="+mn-ea"/>
              <a:cs typeface="+mn-cs"/>
            </a:rPr>
            <a:t>利用者が在宅勤務を行うことができるように、</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在宅勤務の対象者、在宅勤務時の服務規律、労働時間、出退勤管理等について、</a:t>
          </a:r>
        </a:p>
        <a:p>
          <a:r>
            <a:rPr lang="ja-JP" altLang="en-US" sz="2000" b="1" i="0" u="none" strike="noStrike">
              <a:solidFill>
                <a:schemeClr val="tx1"/>
              </a:solidFill>
              <a:effectLst/>
              <a:latin typeface="+mn-lt"/>
              <a:ea typeface="+mn-ea"/>
              <a:cs typeface="+mn-cs"/>
            </a:rPr>
            <a:t>就業規則等に定めている場合は「〇」。</a:t>
          </a:r>
          <a:endParaRPr kumimoji="1" lang="ja-JP" altLang="en-US" sz="2000"/>
        </a:p>
      </xdr:txBody>
    </xdr:sp>
    <xdr:clientData/>
  </xdr:oneCellAnchor>
  <xdr:oneCellAnchor>
    <xdr:from>
      <xdr:col>9</xdr:col>
      <xdr:colOff>640773</xdr:colOff>
      <xdr:row>12</xdr:row>
      <xdr:rowOff>259770</xdr:rowOff>
    </xdr:from>
    <xdr:ext cx="12496754" cy="1379608"/>
    <xdr:sp macro="" textlink="">
      <xdr:nvSpPr>
        <xdr:cNvPr id="3" name="テキスト ボックス 2"/>
        <xdr:cNvSpPr txBox="1"/>
      </xdr:nvSpPr>
      <xdr:spPr>
        <a:xfrm>
          <a:off x="9074728" y="5507179"/>
          <a:ext cx="12496754" cy="1379608"/>
        </a:xfrm>
        <a:prstGeom prst="borderCallout1">
          <a:avLst>
            <a:gd name="adj1" fmla="val 2432"/>
            <a:gd name="adj2" fmla="val -210"/>
            <a:gd name="adj3" fmla="val -31861"/>
            <a:gd name="adj4" fmla="val -11871"/>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2000" b="1" i="0" u="none" strike="noStrike">
              <a:solidFill>
                <a:schemeClr val="tx1"/>
              </a:solidFill>
              <a:effectLst/>
              <a:latin typeface="+mn-lt"/>
              <a:ea typeface="+mn-ea"/>
              <a:cs typeface="+mn-cs"/>
            </a:rPr>
            <a:t>前年度において、当該就業規則等に基づき、</a:t>
          </a:r>
          <a:r>
            <a:rPr lang="ja-JP" altLang="en-US" sz="2000" b="1" i="0" u="sng" strike="noStrike">
              <a:solidFill>
                <a:schemeClr val="tx1"/>
              </a:solidFill>
              <a:effectLst/>
              <a:latin typeface="+mn-lt"/>
              <a:ea typeface="+mn-ea"/>
              <a:cs typeface="+mn-cs"/>
            </a:rPr>
            <a:t>在宅勤務を実施</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した利用者が１名以上いる場合は「〇」。</a:t>
          </a:r>
          <a:br>
            <a:rPr lang="ja-JP" altLang="en-US" sz="2000" b="1"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当該利用者（雇用契約有）の希望により、実施していること。</a:t>
          </a:r>
          <a:r>
            <a:rPr lang="ja-JP" altLang="en-US" sz="2000"/>
            <a:t> </a:t>
          </a:r>
          <a:endParaRPr lang="en-US" altLang="ja-JP" sz="2000"/>
        </a:p>
        <a:p>
          <a:r>
            <a:rPr kumimoji="1" lang="ja-JP" altLang="en-US" sz="2000"/>
            <a:t>　　　　当該支援の活用を予め当該利用者の個別支援計画に 記載していなかった場合は該当しない。</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9</xdr:col>
      <xdr:colOff>502228</xdr:colOff>
      <xdr:row>3</xdr:row>
      <xdr:rowOff>329044</xdr:rowOff>
    </xdr:from>
    <xdr:ext cx="11793681" cy="4014934"/>
    <xdr:sp macro="" textlink="">
      <xdr:nvSpPr>
        <xdr:cNvPr id="2" name="テキスト ボックス 1"/>
        <xdr:cNvSpPr txBox="1"/>
      </xdr:nvSpPr>
      <xdr:spPr>
        <a:xfrm>
          <a:off x="8936183" y="1523999"/>
          <a:ext cx="11793681" cy="4014934"/>
        </a:xfrm>
        <a:prstGeom prst="borderCallout1">
          <a:avLst>
            <a:gd name="adj1" fmla="val 36650"/>
            <a:gd name="adj2" fmla="val -23"/>
            <a:gd name="adj3" fmla="val 109541"/>
            <a:gd name="adj4" fmla="val -11271"/>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ja-JP" altLang="en-US" sz="2000" b="1" i="0" u="none" strike="noStrike">
              <a:solidFill>
                <a:schemeClr val="tx1"/>
              </a:solidFill>
              <a:effectLst/>
              <a:latin typeface="+mn-lt"/>
              <a:ea typeface="+mn-ea"/>
              <a:cs typeface="+mn-cs"/>
            </a:rPr>
            <a:t>いわゆる</a:t>
          </a:r>
          <a:r>
            <a:rPr lang="ja-JP" altLang="en-US" sz="2000" b="1" i="0" u="sng" strike="noStrike">
              <a:solidFill>
                <a:schemeClr val="tx1"/>
              </a:solidFill>
              <a:effectLst/>
              <a:latin typeface="+mn-lt"/>
              <a:ea typeface="+mn-ea"/>
              <a:cs typeface="+mn-cs"/>
            </a:rPr>
            <a:t>フレックス勤務制度</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を指しており、始業及び終業の時刻の両方を</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利用者の決定に委ねる旨を就業規則等に定めている場合は「〇」。</a:t>
          </a:r>
          <a:endParaRPr lang="en-US" altLang="ja-JP" sz="2000" b="1" i="0" u="none" strike="noStrike">
            <a:solidFill>
              <a:schemeClr val="tx1"/>
            </a:solidFill>
            <a:effectLst/>
            <a:latin typeface="+mn-lt"/>
            <a:ea typeface="+mn-ea"/>
            <a:cs typeface="+mn-cs"/>
          </a:endParaRPr>
        </a:p>
        <a:p>
          <a:r>
            <a:rPr kumimoji="1" lang="ja-JP" altLang="en-US" sz="2000" u="none"/>
            <a:t>　</a:t>
          </a:r>
          <a:r>
            <a:rPr kumimoji="1" lang="en-US" altLang="ja-JP" sz="2000" u="sng"/>
            <a:t>※</a:t>
          </a:r>
          <a:r>
            <a:rPr kumimoji="1" lang="ja-JP" altLang="en-US" sz="2000" u="sng"/>
            <a:t>１</a:t>
          </a:r>
          <a:r>
            <a:rPr kumimoji="1" lang="ja-JP" altLang="en-US" sz="2000" u="none"/>
            <a:t>　</a:t>
          </a:r>
          <a:r>
            <a:rPr kumimoji="1" lang="ja-JP" altLang="en-US" sz="2000"/>
            <a:t>フレックス勤務制度の採用に当たっては、労働基準法（昭和</a:t>
          </a:r>
          <a:r>
            <a:rPr kumimoji="1" lang="en-US" altLang="ja-JP" sz="2000"/>
            <a:t>22 </a:t>
          </a:r>
          <a:r>
            <a:rPr kumimoji="1" lang="ja-JP" altLang="en-US" sz="2000"/>
            <a:t>年法律第</a:t>
          </a:r>
          <a:r>
            <a:rPr kumimoji="1" lang="en-US" altLang="ja-JP" sz="2000"/>
            <a:t>49 </a:t>
          </a:r>
          <a:r>
            <a:rPr kumimoji="1" lang="ja-JP" altLang="en-US" sz="2000"/>
            <a:t>号）の規定に</a:t>
          </a:r>
          <a:endParaRPr kumimoji="1" lang="en-US" altLang="ja-JP" sz="2000"/>
        </a:p>
        <a:p>
          <a:r>
            <a:rPr kumimoji="1" lang="ja-JP" altLang="en-US" sz="2000"/>
            <a:t>　　　　基づき、労使協定においてフレックス勤務制度の対象となる労働者の範囲、</a:t>
          </a:r>
          <a:endParaRPr kumimoji="1" lang="en-US" altLang="ja-JP" sz="2000"/>
        </a:p>
        <a:p>
          <a:r>
            <a:rPr kumimoji="1" lang="ja-JP" altLang="en-US" sz="2000" u="none"/>
            <a:t>　　　　</a:t>
          </a:r>
          <a:r>
            <a:rPr kumimoji="1" lang="ja-JP" altLang="en-US" sz="2000" u="sng"/>
            <a:t>清算期間</a:t>
          </a:r>
          <a:r>
            <a:rPr kumimoji="1" lang="en-US" altLang="ja-JP" sz="2000" u="sng"/>
            <a:t>※</a:t>
          </a:r>
          <a:r>
            <a:rPr kumimoji="1" lang="ja-JP" altLang="en-US" sz="2000" u="sng"/>
            <a:t>２</a:t>
          </a:r>
          <a:r>
            <a:rPr kumimoji="1" lang="ja-JP" altLang="en-US" sz="2000"/>
            <a:t>、清算期間における総労働時間、標準となる１日の労働時間等</a:t>
          </a:r>
          <a:endParaRPr kumimoji="1" lang="en-US" altLang="ja-JP" sz="2000"/>
        </a:p>
        <a:p>
          <a:r>
            <a:rPr kumimoji="1" lang="ja-JP" altLang="en-US" sz="2000"/>
            <a:t>　　　　を定める必要があるため、留意すること。</a:t>
          </a:r>
          <a:endParaRPr kumimoji="1" lang="en-US" altLang="ja-JP" sz="2000"/>
        </a:p>
        <a:p>
          <a:r>
            <a:rPr kumimoji="1" lang="ja-JP" altLang="en-US" sz="2000"/>
            <a:t>　</a:t>
          </a:r>
          <a:r>
            <a:rPr kumimoji="1" lang="en-US" altLang="ja-JP" sz="2000" u="sng"/>
            <a:t>※</a:t>
          </a:r>
          <a:r>
            <a:rPr kumimoji="1" lang="ja-JP" altLang="en-US" sz="2000" u="sng"/>
            <a:t>２</a:t>
          </a:r>
          <a:r>
            <a:rPr kumimoji="1" lang="ja-JP" altLang="en-US" sz="2000" u="none"/>
            <a:t>　</a:t>
          </a:r>
          <a:r>
            <a:rPr kumimoji="1" lang="ja-JP" altLang="en-US" sz="2000"/>
            <a:t>本制度を実施した際、実際に労働した時間と、あらかじめ定めた総所定労働時間とを</a:t>
          </a:r>
          <a:endParaRPr kumimoji="1" lang="en-US" altLang="ja-JP" sz="2000"/>
        </a:p>
        <a:p>
          <a:r>
            <a:rPr kumimoji="1" lang="ja-JP" altLang="en-US" sz="2000"/>
            <a:t>　　　　清算するための期間のこと。</a:t>
          </a:r>
          <a:endParaRPr kumimoji="1" lang="en-US" altLang="ja-JP" sz="2000"/>
        </a:p>
        <a:p>
          <a:r>
            <a:rPr kumimoji="1" lang="ja-JP" altLang="en-US" sz="2000"/>
            <a:t>　　　　清算期間が１か⽉を超える場合、労使協定を所轄の労働基準監督署⻑に届け出る必要あり。</a:t>
          </a:r>
        </a:p>
      </xdr:txBody>
    </xdr:sp>
    <xdr:clientData/>
  </xdr:oneCellAnchor>
  <xdr:oneCellAnchor>
    <xdr:from>
      <xdr:col>9</xdr:col>
      <xdr:colOff>552740</xdr:colOff>
      <xdr:row>18</xdr:row>
      <xdr:rowOff>296573</xdr:rowOff>
    </xdr:from>
    <xdr:ext cx="11777805" cy="1850882"/>
    <xdr:sp macro="" textlink="">
      <xdr:nvSpPr>
        <xdr:cNvPr id="3" name="テキスト ボックス 2"/>
        <xdr:cNvSpPr txBox="1"/>
      </xdr:nvSpPr>
      <xdr:spPr>
        <a:xfrm>
          <a:off x="8986695" y="8245618"/>
          <a:ext cx="11777805" cy="1850882"/>
        </a:xfrm>
        <a:prstGeom prst="borderCallout1">
          <a:avLst>
            <a:gd name="adj1" fmla="val 2432"/>
            <a:gd name="adj2" fmla="val -210"/>
            <a:gd name="adj3" fmla="val -98642"/>
            <a:gd name="adj4" fmla="val -11801"/>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前年度において、当該就業規則等に基づき、</a:t>
          </a:r>
          <a:r>
            <a:rPr lang="ja-JP" altLang="en-US" sz="2000" b="1" i="0" u="sng" strike="noStrike">
              <a:solidFill>
                <a:schemeClr val="tx1"/>
              </a:solidFill>
              <a:effectLst/>
              <a:latin typeface="+mn-lt"/>
              <a:ea typeface="+mn-ea"/>
              <a:cs typeface="+mn-cs"/>
            </a:rPr>
            <a:t>フレックス勤務制度により勤務</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３</a:t>
          </a:r>
          <a:r>
            <a:rPr lang="ja-JP" altLang="en-US" sz="2000" b="1" i="0" u="none" strike="noStrike">
              <a:solidFill>
                <a:schemeClr val="tx1"/>
              </a:solidFill>
              <a:effectLst/>
              <a:latin typeface="+mn-lt"/>
              <a:ea typeface="+mn-ea"/>
              <a:cs typeface="+mn-cs"/>
            </a:rPr>
            <a:t>した利用者が</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１名以上いる場合は「〇」。</a:t>
          </a:r>
          <a:endParaRPr lang="en-US" altLang="ja-JP" sz="2000" b="1"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none" strike="noStrike">
              <a:solidFill>
                <a:schemeClr val="tx1"/>
              </a:solidFill>
              <a:effectLst/>
              <a:latin typeface="+mn-lt"/>
              <a:ea typeface="+mn-ea"/>
              <a:cs typeface="+mn-cs"/>
            </a:rPr>
            <a:t>※</a:t>
          </a:r>
          <a:r>
            <a:rPr lang="ja-JP" altLang="en-US" sz="2000" b="0" i="0" u="none" strike="noStrike">
              <a:solidFill>
                <a:schemeClr val="tx1"/>
              </a:solidFill>
              <a:effectLst/>
              <a:latin typeface="+mn-lt"/>
              <a:ea typeface="+mn-ea"/>
              <a:cs typeface="+mn-cs"/>
            </a:rPr>
            <a:t>３　当該利用者（雇用契約有）の希望により、実施していること。</a:t>
          </a:r>
        </a:p>
        <a:p>
          <a:r>
            <a:rPr lang="ja-JP" altLang="en-US" sz="2000" b="0" i="0" u="none" strike="noStrike">
              <a:solidFill>
                <a:schemeClr val="tx1"/>
              </a:solidFill>
              <a:effectLst/>
              <a:latin typeface="+mn-lt"/>
              <a:ea typeface="+mn-ea"/>
              <a:cs typeface="+mn-cs"/>
            </a:rPr>
            <a:t>　　　　当該支援の活用を予め当該利用者の個別支援計画に 記載していなかった場合は該当しない。</a:t>
          </a:r>
        </a:p>
        <a:p>
          <a:endParaRPr lang="ja-JP" altLang="en-US" sz="2000" b="1" i="0" u="none" strike="noStrike">
            <a:solidFill>
              <a:schemeClr val="tx1"/>
            </a:solidFill>
            <a:effectLst/>
            <a:latin typeface="+mn-lt"/>
            <a:ea typeface="+mn-ea"/>
            <a:cs typeface="+mn-cs"/>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9</xdr:col>
      <xdr:colOff>502228</xdr:colOff>
      <xdr:row>3</xdr:row>
      <xdr:rowOff>346361</xdr:rowOff>
    </xdr:from>
    <xdr:ext cx="11256817" cy="2238690"/>
    <xdr:sp macro="" textlink="">
      <xdr:nvSpPr>
        <xdr:cNvPr id="2" name="テキスト ボックス 1"/>
        <xdr:cNvSpPr txBox="1"/>
      </xdr:nvSpPr>
      <xdr:spPr>
        <a:xfrm>
          <a:off x="8936183" y="1541316"/>
          <a:ext cx="11256817" cy="2238690"/>
        </a:xfrm>
        <a:prstGeom prst="borderCallout1">
          <a:avLst>
            <a:gd name="adj1" fmla="val 36650"/>
            <a:gd name="adj2" fmla="val -23"/>
            <a:gd name="adj3" fmla="val 255157"/>
            <a:gd name="adj4" fmla="val -11493"/>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2000" b="1" i="0" u="none" strike="noStrike">
              <a:solidFill>
                <a:schemeClr val="tx1"/>
              </a:solidFill>
              <a:effectLst/>
              <a:latin typeface="+mn-lt"/>
              <a:ea typeface="+mn-ea"/>
              <a:cs typeface="+mn-cs"/>
            </a:rPr>
            <a:t>利用者が当該事業所の定める通常の所定労働時間によらず、</a:t>
          </a:r>
          <a:endParaRPr lang="en-US" altLang="ja-JP" sz="2000" b="1" i="0" u="none" strike="noStrike">
            <a:solidFill>
              <a:schemeClr val="tx1"/>
            </a:solidFill>
            <a:effectLst/>
            <a:latin typeface="+mn-lt"/>
            <a:ea typeface="+mn-ea"/>
            <a:cs typeface="+mn-cs"/>
          </a:endParaRPr>
        </a:p>
        <a:p>
          <a:r>
            <a:rPr lang="ja-JP" altLang="en-US" sz="2000" b="1" i="0" u="sng" strike="noStrike">
              <a:solidFill>
                <a:schemeClr val="tx1"/>
              </a:solidFill>
              <a:effectLst/>
              <a:latin typeface="+mn-lt"/>
              <a:ea typeface="+mn-ea"/>
              <a:cs typeface="+mn-cs"/>
            </a:rPr>
            <a:t>一日の所定労働時間が短い労働条件</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を設定して勤務することができるように、</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対象者の範囲、労働時間、休憩時間及び休日、賃金等を</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就業規則等において定めている場合は「〇」。</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育児・介護休業法の規定に基づく所定労働時間の短縮措置は除く。</a:t>
          </a:r>
          <a:endParaRPr kumimoji="1" lang="ja-JP" altLang="en-US" sz="2000" b="0"/>
        </a:p>
      </xdr:txBody>
    </xdr:sp>
    <xdr:clientData/>
  </xdr:oneCellAnchor>
  <xdr:oneCellAnchor>
    <xdr:from>
      <xdr:col>9</xdr:col>
      <xdr:colOff>519544</xdr:colOff>
      <xdr:row>17</xdr:row>
      <xdr:rowOff>173180</xdr:rowOff>
    </xdr:from>
    <xdr:ext cx="11914909" cy="1870366"/>
    <xdr:sp macro="" textlink="">
      <xdr:nvSpPr>
        <xdr:cNvPr id="3" name="テキスト ボックス 2"/>
        <xdr:cNvSpPr txBox="1"/>
      </xdr:nvSpPr>
      <xdr:spPr>
        <a:xfrm>
          <a:off x="8953499" y="7671953"/>
          <a:ext cx="11914909" cy="1870366"/>
        </a:xfrm>
        <a:prstGeom prst="borderCallout1">
          <a:avLst>
            <a:gd name="adj1" fmla="val 26506"/>
            <a:gd name="adj2" fmla="val 517"/>
            <a:gd name="adj3" fmla="val 3596"/>
            <a:gd name="adj4" fmla="val -10969"/>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a:t>
          </a:r>
          <a:r>
            <a:rPr lang="ja-JP" altLang="en-US" sz="2000" b="1" i="0" u="sng" strike="noStrike">
              <a:solidFill>
                <a:schemeClr val="tx1"/>
              </a:solidFill>
              <a:effectLst/>
              <a:latin typeface="+mn-lt"/>
              <a:ea typeface="+mn-ea"/>
              <a:cs typeface="+mn-cs"/>
            </a:rPr>
            <a:t>基づき短時間勤務制度により勤務</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した利用者が</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１名以上いる場合は「〇」。</a:t>
          </a:r>
          <a:endParaRPr lang="en-US" altLang="ja-JP" sz="2000" b="1" i="0" u="none" strike="noStrike">
            <a:solidFill>
              <a:schemeClr val="tx1"/>
            </a:solidFill>
            <a:effectLst/>
            <a:latin typeface="+mn-lt"/>
            <a:ea typeface="+mn-ea"/>
            <a:cs typeface="+mn-cs"/>
          </a:endParaRPr>
        </a:p>
        <a:p>
          <a:r>
            <a:rPr kumimoji="1" lang="ja-JP" altLang="en-US" sz="2000"/>
            <a:t>　</a:t>
          </a:r>
          <a:r>
            <a:rPr kumimoji="1" lang="en-US" altLang="ja-JP" sz="2000" u="sng"/>
            <a:t>※</a:t>
          </a:r>
          <a:r>
            <a:rPr kumimoji="1" lang="ja-JP" altLang="en-US" sz="2000" u="sng"/>
            <a:t>２</a:t>
          </a:r>
          <a:r>
            <a:rPr kumimoji="1" lang="ja-JP" altLang="en-US" sz="2000"/>
            <a:t>　当該利用者（雇用契約有）の希望により、実施していること。</a:t>
          </a:r>
        </a:p>
        <a:p>
          <a:r>
            <a:rPr kumimoji="1" lang="ja-JP" altLang="en-US" sz="2000"/>
            <a:t>　　　　当該支援の活用を予め当該利用者の個別支援計画に 記載していなかった場合は該当しない。</a:t>
          </a:r>
        </a:p>
        <a:p>
          <a:endParaRPr kumimoji="1" lang="ja-JP" altLang="en-US" sz="20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10</xdr:col>
      <xdr:colOff>0</xdr:colOff>
      <xdr:row>3</xdr:row>
      <xdr:rowOff>294408</xdr:rowOff>
    </xdr:from>
    <xdr:ext cx="11187545" cy="1812561"/>
    <xdr:sp macro="" textlink="">
      <xdr:nvSpPr>
        <xdr:cNvPr id="2" name="テキスト ボックス 1"/>
        <xdr:cNvSpPr txBox="1"/>
      </xdr:nvSpPr>
      <xdr:spPr>
        <a:xfrm>
          <a:off x="9195955" y="1489363"/>
          <a:ext cx="11187545" cy="1812561"/>
        </a:xfrm>
        <a:prstGeom prst="borderCallout1">
          <a:avLst>
            <a:gd name="adj1" fmla="val 36650"/>
            <a:gd name="adj2" fmla="val -23"/>
            <a:gd name="adj3" fmla="val 389412"/>
            <a:gd name="adj4" fmla="val -14357"/>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利用者が</a:t>
          </a:r>
          <a:r>
            <a:rPr lang="ja-JP" altLang="en-US" sz="2000" b="1" i="0" u="sng" strike="noStrike">
              <a:solidFill>
                <a:schemeClr val="tx1"/>
              </a:solidFill>
              <a:effectLst/>
              <a:latin typeface="+mn-lt"/>
              <a:ea typeface="+mn-ea"/>
              <a:cs typeface="+mn-cs"/>
            </a:rPr>
            <a:t>時差出勤制度</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による勤務ができるように、</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始業時刻、終業時刻、休憩時間等を就業規則等に定めている場合は「〇」。</a:t>
          </a:r>
          <a:endParaRPr lang="en-US" altLang="ja-JP" sz="2000" b="1" i="0" u="none" strike="noStrike">
            <a:solidFill>
              <a:schemeClr val="tx1"/>
            </a:solidFill>
            <a:effectLst/>
            <a:latin typeface="+mn-lt"/>
            <a:ea typeface="+mn-ea"/>
            <a:cs typeface="+mn-cs"/>
          </a:endParaRPr>
        </a:p>
        <a:p>
          <a:r>
            <a:rPr kumimoji="1" lang="ja-JP" altLang="en-US" sz="2000"/>
            <a:t>　</a:t>
          </a:r>
          <a:r>
            <a:rPr kumimoji="1" lang="en-US" altLang="ja-JP" sz="2000" u="sng"/>
            <a:t>※</a:t>
          </a:r>
          <a:r>
            <a:rPr kumimoji="1" lang="ja-JP" altLang="en-US" sz="2000" u="sng"/>
            <a:t>１</a:t>
          </a:r>
          <a:r>
            <a:rPr kumimoji="1" lang="ja-JP" altLang="en-US" sz="2000"/>
            <a:t>　１日の所定労働時間を変更することなく始業又は終業の時刻を</a:t>
          </a:r>
          <a:endParaRPr kumimoji="1" lang="en-US" altLang="ja-JP" sz="2000"/>
        </a:p>
        <a:p>
          <a:r>
            <a:rPr kumimoji="1" lang="ja-JP" altLang="en-US" sz="2000"/>
            <a:t>　　　　繰り上げ又は繰り下げる制度</a:t>
          </a:r>
        </a:p>
      </xdr:txBody>
    </xdr:sp>
    <xdr:clientData/>
  </xdr:oneCellAnchor>
  <xdr:oneCellAnchor>
    <xdr:from>
      <xdr:col>10</xdr:col>
      <xdr:colOff>0</xdr:colOff>
      <xdr:row>15</xdr:row>
      <xdr:rowOff>259772</xdr:rowOff>
    </xdr:from>
    <xdr:ext cx="11914909" cy="1870366"/>
    <xdr:sp macro="" textlink="">
      <xdr:nvSpPr>
        <xdr:cNvPr id="6" name="テキスト ボックス 5"/>
        <xdr:cNvSpPr txBox="1"/>
      </xdr:nvSpPr>
      <xdr:spPr>
        <a:xfrm>
          <a:off x="9195955" y="6857999"/>
          <a:ext cx="11914909" cy="1870366"/>
        </a:xfrm>
        <a:prstGeom prst="borderCallout1">
          <a:avLst>
            <a:gd name="adj1" fmla="val 70950"/>
            <a:gd name="adj2" fmla="val 81"/>
            <a:gd name="adj3" fmla="val 121188"/>
            <a:gd name="adj4" fmla="val -13149"/>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前年度において、当該就業規則等に基づき</a:t>
          </a:r>
          <a:r>
            <a:rPr lang="ja-JP" altLang="en-US" sz="2000" b="1" i="0" u="sng" strike="noStrike">
              <a:solidFill>
                <a:schemeClr val="tx1"/>
              </a:solidFill>
              <a:effectLst/>
              <a:latin typeface="+mn-lt"/>
              <a:ea typeface="+mn-ea"/>
              <a:cs typeface="+mn-cs"/>
            </a:rPr>
            <a:t>時差出勤制度により勤務</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した利用者が</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１名以上いる場合は「〇」。</a:t>
          </a:r>
          <a:endParaRPr lang="en-US" altLang="ja-JP" sz="2000" b="1" i="0" u="none" strike="noStrike">
            <a:solidFill>
              <a:schemeClr val="tx1"/>
            </a:solidFill>
            <a:effectLst/>
            <a:latin typeface="+mn-lt"/>
            <a:ea typeface="+mn-ea"/>
            <a:cs typeface="+mn-cs"/>
          </a:endParaRPr>
        </a:p>
        <a:p>
          <a:r>
            <a:rPr kumimoji="1" lang="ja-JP" altLang="en-US" sz="2000"/>
            <a:t>　</a:t>
          </a:r>
          <a:r>
            <a:rPr kumimoji="1" lang="en-US" altLang="ja-JP" sz="2000" u="sng"/>
            <a:t>※</a:t>
          </a:r>
          <a:r>
            <a:rPr kumimoji="1" lang="ja-JP" altLang="en-US" sz="2000" u="sng"/>
            <a:t>２</a:t>
          </a:r>
          <a:r>
            <a:rPr kumimoji="1" lang="ja-JP" altLang="en-US" sz="2000"/>
            <a:t>　当該利用者（雇用契約有）の希望により、実施していること。</a:t>
          </a:r>
        </a:p>
        <a:p>
          <a:r>
            <a:rPr kumimoji="1" lang="ja-JP" altLang="en-US" sz="2000"/>
            <a:t>　　　　当該支援の活用を予め当該利用者の個別支援計画に 記載していなかった場合は該当しない。</a:t>
          </a:r>
        </a:p>
        <a:p>
          <a:endParaRPr kumimoji="1" lang="ja-JP" altLang="en-US" sz="20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9</xdr:col>
      <xdr:colOff>640773</xdr:colOff>
      <xdr:row>3</xdr:row>
      <xdr:rowOff>311727</xdr:rowOff>
    </xdr:from>
    <xdr:ext cx="11066318" cy="3151910"/>
    <xdr:sp macro="" textlink="">
      <xdr:nvSpPr>
        <xdr:cNvPr id="2" name="テキスト ボックス 1"/>
        <xdr:cNvSpPr txBox="1"/>
      </xdr:nvSpPr>
      <xdr:spPr>
        <a:xfrm>
          <a:off x="9074728" y="1506682"/>
          <a:ext cx="11066318" cy="3151910"/>
        </a:xfrm>
        <a:prstGeom prst="borderCallout1">
          <a:avLst>
            <a:gd name="adj1" fmla="val 36650"/>
            <a:gd name="adj2" fmla="val -23"/>
            <a:gd name="adj3" fmla="val 268724"/>
            <a:gd name="adj4" fmla="val -13253"/>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就業規則等に以下の➊➋いずれかを定めている場合は「〇」。</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➊　労働基準法第</a:t>
          </a:r>
          <a:r>
            <a:rPr lang="en-US" altLang="ja-JP" sz="2000" b="1" i="0" u="none" strike="noStrike">
              <a:solidFill>
                <a:schemeClr val="tx1"/>
              </a:solidFill>
              <a:effectLst/>
              <a:latin typeface="+mn-lt"/>
              <a:ea typeface="+mn-ea"/>
              <a:cs typeface="+mn-cs"/>
            </a:rPr>
            <a:t>39 </a:t>
          </a:r>
          <a:r>
            <a:rPr lang="ja-JP" altLang="en-US" sz="2000" b="1" i="0" u="none" strike="noStrike">
              <a:solidFill>
                <a:schemeClr val="tx1"/>
              </a:solidFill>
              <a:effectLst/>
              <a:latin typeface="+mn-lt"/>
              <a:ea typeface="+mn-ea"/>
              <a:cs typeface="+mn-cs"/>
            </a:rPr>
            <a:t>条第４項の規定に基づく</a:t>
          </a:r>
          <a:r>
            <a:rPr lang="ja-JP" altLang="en-US" sz="2000" b="1" i="0" u="sng" strike="noStrike">
              <a:solidFill>
                <a:schemeClr val="tx1"/>
              </a:solidFill>
              <a:effectLst/>
              <a:latin typeface="+mn-lt"/>
              <a:ea typeface="+mn-ea"/>
              <a:cs typeface="+mn-cs"/>
            </a:rPr>
            <a:t>時間単位年休</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の対象労働者の範囲、</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時間単位年休の日数、時間単位年休の１日の時間数等。</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➋　労働基準法第</a:t>
          </a:r>
          <a:r>
            <a:rPr lang="en-US" altLang="ja-JP" sz="2000" b="1" i="0" u="none" strike="noStrike">
              <a:solidFill>
                <a:schemeClr val="tx1"/>
              </a:solidFill>
              <a:effectLst/>
              <a:latin typeface="+mn-lt"/>
              <a:ea typeface="+mn-ea"/>
              <a:cs typeface="+mn-cs"/>
            </a:rPr>
            <a:t>39 </a:t>
          </a:r>
          <a:r>
            <a:rPr lang="ja-JP" altLang="en-US" sz="2000" b="1" i="0" u="none" strike="noStrike">
              <a:solidFill>
                <a:schemeClr val="tx1"/>
              </a:solidFill>
              <a:effectLst/>
              <a:latin typeface="+mn-lt"/>
              <a:ea typeface="+mn-ea"/>
              <a:cs typeface="+mn-cs"/>
            </a:rPr>
            <a:t>条第６項の規定に基づく年次有給休暇の</a:t>
          </a:r>
          <a:r>
            <a:rPr lang="ja-JP" altLang="en-US" sz="2000" b="1" i="0" u="sng" strike="noStrike">
              <a:solidFill>
                <a:schemeClr val="tx1"/>
              </a:solidFill>
              <a:effectLst/>
              <a:latin typeface="+mn-lt"/>
              <a:ea typeface="+mn-ea"/>
              <a:cs typeface="+mn-cs"/>
            </a:rPr>
            <a:t>計画的付与制度</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に係る</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計画的付与の方法等。</a:t>
          </a:r>
          <a:endParaRPr lang="en-US" altLang="ja-JP" sz="2000" b="1"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時間単位年休の取得又は計画的付与制度の採用に当たっては、</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労使協定の締結が必要であるため留意すること。</a:t>
          </a:r>
        </a:p>
        <a:p>
          <a:endParaRPr lang="ja-JP" altLang="en-US" sz="2000" b="1" i="0" u="none" strike="noStrike">
            <a:solidFill>
              <a:schemeClr val="tx1"/>
            </a:solidFill>
            <a:effectLst/>
            <a:latin typeface="+mn-lt"/>
            <a:ea typeface="+mn-ea"/>
            <a:cs typeface="+mn-cs"/>
          </a:endParaRPr>
        </a:p>
      </xdr:txBody>
    </xdr:sp>
    <xdr:clientData/>
  </xdr:oneCellAnchor>
  <xdr:oneCellAnchor>
    <xdr:from>
      <xdr:col>9</xdr:col>
      <xdr:colOff>640773</xdr:colOff>
      <xdr:row>16</xdr:row>
      <xdr:rowOff>207818</xdr:rowOff>
    </xdr:from>
    <xdr:ext cx="11100953" cy="1437410"/>
    <xdr:sp macro="" textlink="">
      <xdr:nvSpPr>
        <xdr:cNvPr id="3" name="テキスト ボックス 2"/>
        <xdr:cNvSpPr txBox="1"/>
      </xdr:nvSpPr>
      <xdr:spPr>
        <a:xfrm>
          <a:off x="9074728" y="7256318"/>
          <a:ext cx="11100953" cy="1437410"/>
        </a:xfrm>
        <a:prstGeom prst="borderCallout1">
          <a:avLst>
            <a:gd name="adj1" fmla="val 79490"/>
            <a:gd name="adj2" fmla="val -62"/>
            <a:gd name="adj3" fmla="val 221729"/>
            <a:gd name="adj4" fmla="val -13097"/>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前年度において、当該就業規則等に基づき、時間単位年休の取得又は計画付与制度により</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有給休暇を取得</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した利用者が１名以上いる場合は「〇」。</a:t>
          </a:r>
          <a:endParaRPr lang="en-US" altLang="ja-JP" sz="2000" b="1" i="0" u="none" strike="noStrike">
            <a:solidFill>
              <a:schemeClr val="tx1"/>
            </a:solidFill>
            <a:effectLst/>
            <a:latin typeface="+mn-lt"/>
            <a:ea typeface="+mn-ea"/>
            <a:cs typeface="+mn-cs"/>
          </a:endParaRPr>
        </a:p>
        <a:p>
          <a:r>
            <a:rPr kumimoji="1" lang="ja-JP" altLang="en-US" sz="2000"/>
            <a:t>　</a:t>
          </a:r>
          <a:r>
            <a:rPr kumimoji="1" lang="en-US" altLang="ja-JP" sz="2000" u="sng"/>
            <a:t>※</a:t>
          </a:r>
          <a:r>
            <a:rPr kumimoji="1" lang="ja-JP" altLang="en-US" sz="2000" u="sng"/>
            <a:t>２</a:t>
          </a:r>
          <a:r>
            <a:rPr kumimoji="1" lang="ja-JP" altLang="en-US" sz="2000"/>
            <a:t>　当該利用者（雇用契約有）の希望により、実施していること。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B1:V134"/>
  <sheetViews>
    <sheetView showGridLines="0" tabSelected="1" zoomScale="55" zoomScaleNormal="55" zoomScaleSheetLayoutView="55" zoomScalePageLayoutView="40" workbookViewId="0">
      <selection activeCell="B7" sqref="B7:C7"/>
    </sheetView>
  </sheetViews>
  <sheetFormatPr defaultRowHeight="21" x14ac:dyDescent="0.4"/>
  <cols>
    <col min="1" max="1" width="3.5" style="2" customWidth="1"/>
    <col min="2" max="3" width="11.25" style="2" customWidth="1"/>
    <col min="4" max="7" width="15.5" style="2" customWidth="1"/>
    <col min="8" max="9" width="11.25" style="2" customWidth="1"/>
    <col min="10" max="10" width="4.75" style="2" customWidth="1"/>
    <col min="11" max="12" width="11.25" style="2" customWidth="1"/>
    <col min="13" max="19" width="9.875" style="2" customWidth="1"/>
    <col min="20" max="20" width="11.375" style="2" customWidth="1"/>
    <col min="21" max="21" width="10.75" style="2" customWidth="1"/>
    <col min="22" max="22" width="2" style="2" customWidth="1"/>
    <col min="23" max="16384" width="9" style="2"/>
  </cols>
  <sheetData>
    <row r="1" spans="2:22" x14ac:dyDescent="0.4">
      <c r="S1" s="34" t="s">
        <v>138</v>
      </c>
      <c r="T1" s="189" t="s">
        <v>125</v>
      </c>
      <c r="U1" s="203"/>
      <c r="V1" s="2" t="s">
        <v>137</v>
      </c>
    </row>
    <row r="2" spans="2:22" ht="6.75" customHeight="1" x14ac:dyDescent="0.4">
      <c r="T2" s="32"/>
      <c r="U2" s="32"/>
    </row>
    <row r="3" spans="2:22" ht="20.25" customHeight="1" x14ac:dyDescent="0.4">
      <c r="O3" s="204"/>
      <c r="P3" s="204"/>
      <c r="Q3" s="3" t="s">
        <v>17</v>
      </c>
      <c r="R3" s="3"/>
      <c r="S3" s="3" t="s">
        <v>18</v>
      </c>
      <c r="T3" s="3"/>
      <c r="U3" s="3" t="s">
        <v>19</v>
      </c>
    </row>
    <row r="4" spans="2:22" ht="7.5" customHeight="1" x14ac:dyDescent="0.4"/>
    <row r="5" spans="2:22" ht="46.5" customHeight="1" x14ac:dyDescent="0.4">
      <c r="B5" s="205" t="s">
        <v>73</v>
      </c>
      <c r="C5" s="205"/>
      <c r="D5" s="205"/>
      <c r="E5" s="205"/>
      <c r="F5" s="205"/>
      <c r="G5" s="205"/>
      <c r="H5" s="205"/>
      <c r="I5" s="205"/>
      <c r="J5" s="205"/>
      <c r="K5" s="205"/>
      <c r="L5" s="205"/>
      <c r="M5" s="205"/>
      <c r="N5" s="205"/>
      <c r="O5" s="205"/>
      <c r="P5" s="205"/>
      <c r="Q5" s="205"/>
      <c r="R5" s="205"/>
      <c r="S5" s="205"/>
      <c r="T5" s="205"/>
      <c r="U5" s="205"/>
    </row>
    <row r="6" spans="2:22" ht="19.5" customHeight="1" x14ac:dyDescent="0.4"/>
    <row r="7" spans="2:22" ht="54" customHeight="1" x14ac:dyDescent="0.4">
      <c r="B7" s="201" t="s">
        <v>12</v>
      </c>
      <c r="C7" s="201"/>
      <c r="D7" s="202"/>
      <c r="E7" s="202"/>
      <c r="F7" s="202"/>
      <c r="G7" s="202"/>
      <c r="H7" s="202"/>
      <c r="I7" s="202"/>
      <c r="K7" s="201" t="s">
        <v>13</v>
      </c>
      <c r="L7" s="201"/>
      <c r="M7" s="202"/>
      <c r="N7" s="202"/>
      <c r="O7" s="202"/>
      <c r="P7" s="202"/>
      <c r="Q7" s="202"/>
      <c r="R7" s="202"/>
      <c r="S7" s="202"/>
      <c r="T7" s="202"/>
      <c r="U7" s="202"/>
    </row>
    <row r="8" spans="2:22" ht="54" customHeight="1" x14ac:dyDescent="0.4">
      <c r="B8" s="201" t="s">
        <v>16</v>
      </c>
      <c r="C8" s="201"/>
      <c r="D8" s="202"/>
      <c r="E8" s="202"/>
      <c r="F8" s="202"/>
      <c r="G8" s="202"/>
      <c r="H8" s="202"/>
      <c r="I8" s="202"/>
      <c r="K8" s="201" t="s">
        <v>47</v>
      </c>
      <c r="L8" s="201"/>
      <c r="M8" s="202"/>
      <c r="N8" s="202"/>
      <c r="O8" s="202"/>
      <c r="P8" s="202"/>
      <c r="Q8" s="202"/>
      <c r="R8" s="202"/>
      <c r="S8" s="202"/>
      <c r="T8" s="202"/>
      <c r="U8" s="202"/>
    </row>
    <row r="9" spans="2:22" ht="54" customHeight="1" x14ac:dyDescent="0.4">
      <c r="B9" s="201" t="s">
        <v>14</v>
      </c>
      <c r="C9" s="201"/>
      <c r="D9" s="202"/>
      <c r="E9" s="202"/>
      <c r="F9" s="202"/>
      <c r="G9" s="202"/>
      <c r="H9" s="202"/>
      <c r="I9" s="202"/>
      <c r="K9" s="201" t="s">
        <v>15</v>
      </c>
      <c r="L9" s="201"/>
      <c r="M9" s="206" t="s">
        <v>140</v>
      </c>
      <c r="N9" s="207"/>
      <c r="O9" s="207"/>
      <c r="P9" s="208"/>
      <c r="Q9" s="208"/>
      <c r="R9" s="209" t="s">
        <v>139</v>
      </c>
      <c r="S9" s="209"/>
      <c r="T9" s="209"/>
      <c r="U9" s="210"/>
    </row>
    <row r="10" spans="2:22" ht="19.5" customHeight="1" x14ac:dyDescent="0.4"/>
    <row r="11" spans="2:22" ht="35.25" customHeight="1" thickBot="1" x14ac:dyDescent="0.45">
      <c r="B11" s="185" t="s">
        <v>126</v>
      </c>
      <c r="C11" s="186"/>
      <c r="D11" s="186"/>
      <c r="E11" s="186"/>
      <c r="F11" s="186"/>
      <c r="G11" s="186"/>
      <c r="H11" s="186"/>
      <c r="I11" s="187"/>
      <c r="K11" s="185" t="s">
        <v>39</v>
      </c>
      <c r="L11" s="186"/>
      <c r="M11" s="186"/>
      <c r="N11" s="186"/>
      <c r="O11" s="186"/>
      <c r="P11" s="186"/>
      <c r="Q11" s="186"/>
      <c r="R11" s="186"/>
      <c r="S11" s="186"/>
      <c r="T11" s="186"/>
      <c r="U11" s="187"/>
    </row>
    <row r="12" spans="2:22" ht="35.25" customHeight="1" thickBot="1" x14ac:dyDescent="0.45">
      <c r="B12" s="197" t="s">
        <v>38</v>
      </c>
      <c r="C12" s="197"/>
      <c r="D12" s="197"/>
      <c r="E12" s="197"/>
      <c r="F12" s="197"/>
      <c r="G12" s="197"/>
      <c r="H12" s="31" t="s">
        <v>37</v>
      </c>
      <c r="I12" s="181"/>
      <c r="K12" s="4" t="s">
        <v>37</v>
      </c>
      <c r="L12" s="135" t="s">
        <v>3</v>
      </c>
      <c r="M12" s="136"/>
      <c r="N12" s="136"/>
      <c r="O12" s="136"/>
      <c r="P12" s="136"/>
      <c r="Q12" s="136"/>
      <c r="R12" s="136"/>
      <c r="S12" s="136"/>
      <c r="T12" s="137"/>
      <c r="U12" s="180"/>
    </row>
    <row r="13" spans="2:22" ht="35.25" customHeight="1" x14ac:dyDescent="0.4">
      <c r="B13" s="197" t="s">
        <v>0</v>
      </c>
      <c r="C13" s="197"/>
      <c r="D13" s="197"/>
      <c r="E13" s="197"/>
      <c r="F13" s="197"/>
      <c r="G13" s="197"/>
      <c r="H13" s="31" t="s">
        <v>37</v>
      </c>
      <c r="I13" s="190"/>
      <c r="K13" s="198" t="s">
        <v>127</v>
      </c>
      <c r="L13" s="199"/>
      <c r="M13" s="199"/>
      <c r="N13" s="199"/>
      <c r="O13" s="199"/>
      <c r="P13" s="199"/>
      <c r="Q13" s="199"/>
      <c r="R13" s="199"/>
      <c r="S13" s="200"/>
      <c r="T13" s="5" t="s">
        <v>37</v>
      </c>
      <c r="U13" s="180"/>
    </row>
    <row r="14" spans="2:22" ht="35.25" customHeight="1" thickBot="1" x14ac:dyDescent="0.45">
      <c r="B14" s="197" t="s">
        <v>1</v>
      </c>
      <c r="C14" s="197"/>
      <c r="D14" s="197"/>
      <c r="E14" s="197"/>
      <c r="F14" s="197"/>
      <c r="G14" s="197"/>
      <c r="H14" s="31" t="s">
        <v>37</v>
      </c>
      <c r="I14" s="190"/>
      <c r="K14" s="194" t="s">
        <v>48</v>
      </c>
      <c r="L14" s="195"/>
      <c r="M14" s="195"/>
      <c r="N14" s="195"/>
      <c r="O14" s="195"/>
      <c r="P14" s="195"/>
      <c r="Q14" s="195"/>
      <c r="R14" s="195"/>
      <c r="S14" s="196"/>
      <c r="T14" s="6" t="s">
        <v>37</v>
      </c>
      <c r="U14" s="180"/>
    </row>
    <row r="15" spans="2:22" ht="35.25" customHeight="1" thickBot="1" x14ac:dyDescent="0.45">
      <c r="B15" s="197" t="s">
        <v>74</v>
      </c>
      <c r="C15" s="197"/>
      <c r="D15" s="197"/>
      <c r="E15" s="197"/>
      <c r="F15" s="197"/>
      <c r="G15" s="197"/>
      <c r="H15" s="31" t="s">
        <v>37</v>
      </c>
      <c r="I15" s="190"/>
      <c r="K15" s="4" t="s">
        <v>37</v>
      </c>
      <c r="L15" s="135" t="s">
        <v>4</v>
      </c>
      <c r="M15" s="136"/>
      <c r="N15" s="136"/>
      <c r="O15" s="136"/>
      <c r="P15" s="136"/>
      <c r="Q15" s="136"/>
      <c r="R15" s="136"/>
      <c r="S15" s="136"/>
      <c r="T15" s="137"/>
      <c r="U15" s="180"/>
    </row>
    <row r="16" spans="2:22" ht="35.25" customHeight="1" x14ac:dyDescent="0.4">
      <c r="B16" s="197" t="s">
        <v>75</v>
      </c>
      <c r="C16" s="197"/>
      <c r="D16" s="197"/>
      <c r="E16" s="197"/>
      <c r="F16" s="197"/>
      <c r="G16" s="197"/>
      <c r="H16" s="31" t="s">
        <v>37</v>
      </c>
      <c r="I16" s="190"/>
      <c r="K16" s="198" t="s">
        <v>49</v>
      </c>
      <c r="L16" s="199"/>
      <c r="M16" s="199"/>
      <c r="N16" s="199"/>
      <c r="O16" s="199"/>
      <c r="P16" s="199"/>
      <c r="Q16" s="199"/>
      <c r="R16" s="199"/>
      <c r="S16" s="200"/>
      <c r="T16" s="5" t="s">
        <v>37</v>
      </c>
      <c r="U16" s="180"/>
    </row>
    <row r="17" spans="2:21" ht="35.25" customHeight="1" thickBot="1" x14ac:dyDescent="0.45">
      <c r="B17" s="197" t="s">
        <v>76</v>
      </c>
      <c r="C17" s="197"/>
      <c r="D17" s="197"/>
      <c r="E17" s="197"/>
      <c r="F17" s="197"/>
      <c r="G17" s="197"/>
      <c r="H17" s="31" t="s">
        <v>37</v>
      </c>
      <c r="I17" s="190"/>
      <c r="K17" s="194" t="s">
        <v>50</v>
      </c>
      <c r="L17" s="195"/>
      <c r="M17" s="195"/>
      <c r="N17" s="195"/>
      <c r="O17" s="195"/>
      <c r="P17" s="195"/>
      <c r="Q17" s="195"/>
      <c r="R17" s="195"/>
      <c r="S17" s="196"/>
      <c r="T17" s="6" t="s">
        <v>37</v>
      </c>
      <c r="U17" s="180"/>
    </row>
    <row r="18" spans="2:21" ht="35.25" customHeight="1" thickBot="1" x14ac:dyDescent="0.45">
      <c r="B18" s="197" t="s">
        <v>77</v>
      </c>
      <c r="C18" s="197"/>
      <c r="D18" s="197"/>
      <c r="E18" s="197"/>
      <c r="F18" s="197"/>
      <c r="G18" s="197"/>
      <c r="H18" s="31" t="s">
        <v>37</v>
      </c>
      <c r="I18" s="190"/>
      <c r="K18" s="4" t="s">
        <v>37</v>
      </c>
      <c r="L18" s="135" t="s">
        <v>5</v>
      </c>
      <c r="M18" s="136"/>
      <c r="N18" s="136"/>
      <c r="O18" s="136"/>
      <c r="P18" s="136"/>
      <c r="Q18" s="136"/>
      <c r="R18" s="136"/>
      <c r="S18" s="136"/>
      <c r="T18" s="137"/>
      <c r="U18" s="180"/>
    </row>
    <row r="19" spans="2:21" ht="35.25" customHeight="1" x14ac:dyDescent="0.4">
      <c r="B19" s="197" t="s">
        <v>78</v>
      </c>
      <c r="C19" s="197"/>
      <c r="D19" s="197"/>
      <c r="E19" s="197"/>
      <c r="F19" s="197"/>
      <c r="G19" s="197"/>
      <c r="H19" s="31" t="s">
        <v>37</v>
      </c>
      <c r="I19" s="7" t="s">
        <v>11</v>
      </c>
      <c r="K19" s="198" t="s">
        <v>128</v>
      </c>
      <c r="L19" s="199"/>
      <c r="M19" s="199"/>
      <c r="N19" s="199"/>
      <c r="O19" s="199"/>
      <c r="P19" s="199"/>
      <c r="Q19" s="199"/>
      <c r="R19" s="199"/>
      <c r="S19" s="200"/>
      <c r="T19" s="5" t="s">
        <v>37</v>
      </c>
      <c r="U19" s="180"/>
    </row>
    <row r="20" spans="2:21" ht="35.25" customHeight="1" thickBot="1" x14ac:dyDescent="0.45">
      <c r="B20" s="177" t="s">
        <v>55</v>
      </c>
      <c r="C20" s="177"/>
      <c r="D20" s="177"/>
      <c r="E20" s="177"/>
      <c r="F20" s="177"/>
      <c r="G20" s="177"/>
      <c r="H20" s="177"/>
      <c r="I20" s="177"/>
      <c r="K20" s="194" t="s">
        <v>71</v>
      </c>
      <c r="L20" s="195"/>
      <c r="M20" s="195"/>
      <c r="N20" s="195"/>
      <c r="O20" s="195"/>
      <c r="P20" s="195"/>
      <c r="Q20" s="195"/>
      <c r="R20" s="195"/>
      <c r="S20" s="196"/>
      <c r="T20" s="6" t="s">
        <v>37</v>
      </c>
      <c r="U20" s="180"/>
    </row>
    <row r="21" spans="2:21" ht="35.25" customHeight="1" thickBot="1" x14ac:dyDescent="0.45">
      <c r="B21" s="185" t="s">
        <v>129</v>
      </c>
      <c r="C21" s="186"/>
      <c r="D21" s="186"/>
      <c r="E21" s="186"/>
      <c r="F21" s="186"/>
      <c r="G21" s="186"/>
      <c r="H21" s="186"/>
      <c r="I21" s="187"/>
      <c r="K21" s="4" t="s">
        <v>37</v>
      </c>
      <c r="L21" s="135" t="s">
        <v>6</v>
      </c>
      <c r="M21" s="136"/>
      <c r="N21" s="136"/>
      <c r="O21" s="136"/>
      <c r="P21" s="136"/>
      <c r="Q21" s="136"/>
      <c r="R21" s="136"/>
      <c r="S21" s="136"/>
      <c r="T21" s="137"/>
      <c r="U21" s="180"/>
    </row>
    <row r="22" spans="2:21" ht="35.25" customHeight="1" x14ac:dyDescent="0.4">
      <c r="B22" s="188" t="s">
        <v>130</v>
      </c>
      <c r="C22" s="188"/>
      <c r="D22" s="188"/>
      <c r="E22" s="188"/>
      <c r="F22" s="188"/>
      <c r="G22" s="188"/>
      <c r="H22" s="189" t="s">
        <v>37</v>
      </c>
      <c r="I22" s="181"/>
      <c r="K22" s="191" t="s">
        <v>49</v>
      </c>
      <c r="L22" s="192"/>
      <c r="M22" s="192"/>
      <c r="N22" s="192"/>
      <c r="O22" s="192"/>
      <c r="P22" s="192"/>
      <c r="Q22" s="192"/>
      <c r="R22" s="192"/>
      <c r="S22" s="193"/>
      <c r="T22" s="10" t="s">
        <v>37</v>
      </c>
      <c r="U22" s="180"/>
    </row>
    <row r="23" spans="2:21" ht="35.25" customHeight="1" thickBot="1" x14ac:dyDescent="0.45">
      <c r="B23" s="188"/>
      <c r="C23" s="188"/>
      <c r="D23" s="188"/>
      <c r="E23" s="188"/>
      <c r="F23" s="188"/>
      <c r="G23" s="188"/>
      <c r="H23" s="189"/>
      <c r="I23" s="190"/>
      <c r="K23" s="194" t="s">
        <v>50</v>
      </c>
      <c r="L23" s="195"/>
      <c r="M23" s="195"/>
      <c r="N23" s="195"/>
      <c r="O23" s="195"/>
      <c r="P23" s="195"/>
      <c r="Q23" s="195"/>
      <c r="R23" s="195"/>
      <c r="S23" s="196"/>
      <c r="T23" s="19" t="s">
        <v>37</v>
      </c>
      <c r="U23" s="180"/>
    </row>
    <row r="24" spans="2:21" ht="35.25" customHeight="1" thickBot="1" x14ac:dyDescent="0.45">
      <c r="B24" s="188" t="s">
        <v>131</v>
      </c>
      <c r="C24" s="188"/>
      <c r="D24" s="188"/>
      <c r="E24" s="188"/>
      <c r="F24" s="188"/>
      <c r="G24" s="188"/>
      <c r="H24" s="189" t="s">
        <v>37</v>
      </c>
      <c r="I24" s="190"/>
      <c r="K24" s="4" t="s">
        <v>37</v>
      </c>
      <c r="L24" s="135" t="s">
        <v>7</v>
      </c>
      <c r="M24" s="136"/>
      <c r="N24" s="136"/>
      <c r="O24" s="136"/>
      <c r="P24" s="136"/>
      <c r="Q24" s="136"/>
      <c r="R24" s="136"/>
      <c r="S24" s="136"/>
      <c r="T24" s="137"/>
      <c r="U24" s="180"/>
    </row>
    <row r="25" spans="2:21" ht="35.25" customHeight="1" x14ac:dyDescent="0.4">
      <c r="B25" s="188"/>
      <c r="C25" s="188"/>
      <c r="D25" s="188"/>
      <c r="E25" s="188"/>
      <c r="F25" s="188"/>
      <c r="G25" s="188"/>
      <c r="H25" s="189"/>
      <c r="I25" s="190"/>
      <c r="K25" s="162" t="s">
        <v>51</v>
      </c>
      <c r="L25" s="163"/>
      <c r="M25" s="163"/>
      <c r="N25" s="163"/>
      <c r="O25" s="163"/>
      <c r="P25" s="163"/>
      <c r="Q25" s="163"/>
      <c r="R25" s="163"/>
      <c r="S25" s="164"/>
      <c r="T25" s="168" t="s">
        <v>37</v>
      </c>
      <c r="U25" s="180"/>
    </row>
    <row r="26" spans="2:21" ht="35.25" customHeight="1" thickBot="1" x14ac:dyDescent="0.45">
      <c r="B26" s="188" t="s">
        <v>132</v>
      </c>
      <c r="C26" s="188"/>
      <c r="D26" s="188"/>
      <c r="E26" s="188"/>
      <c r="F26" s="188"/>
      <c r="G26" s="188"/>
      <c r="H26" s="189" t="s">
        <v>37</v>
      </c>
      <c r="I26" s="190"/>
      <c r="K26" s="162"/>
      <c r="L26" s="163"/>
      <c r="M26" s="163"/>
      <c r="N26" s="163"/>
      <c r="O26" s="163"/>
      <c r="P26" s="163"/>
      <c r="Q26" s="163"/>
      <c r="R26" s="163"/>
      <c r="S26" s="164"/>
      <c r="T26" s="170"/>
      <c r="U26" s="180"/>
    </row>
    <row r="27" spans="2:21" ht="35.25" customHeight="1" thickBot="1" x14ac:dyDescent="0.45">
      <c r="B27" s="188"/>
      <c r="C27" s="188"/>
      <c r="D27" s="188"/>
      <c r="E27" s="188"/>
      <c r="F27" s="188"/>
      <c r="G27" s="188"/>
      <c r="H27" s="189"/>
      <c r="I27" s="190"/>
      <c r="K27" s="4" t="s">
        <v>37</v>
      </c>
      <c r="L27" s="135" t="s">
        <v>8</v>
      </c>
      <c r="M27" s="136"/>
      <c r="N27" s="136"/>
      <c r="O27" s="136"/>
      <c r="P27" s="136"/>
      <c r="Q27" s="136"/>
      <c r="R27" s="136"/>
      <c r="S27" s="136"/>
      <c r="T27" s="137"/>
      <c r="U27" s="180"/>
    </row>
    <row r="28" spans="2:21" ht="35.25" customHeight="1" x14ac:dyDescent="0.4">
      <c r="B28" s="188" t="s">
        <v>133</v>
      </c>
      <c r="C28" s="188"/>
      <c r="D28" s="188"/>
      <c r="E28" s="188"/>
      <c r="F28" s="188"/>
      <c r="G28" s="188"/>
      <c r="H28" s="189" t="s">
        <v>37</v>
      </c>
      <c r="I28" s="190"/>
      <c r="K28" s="162" t="s">
        <v>52</v>
      </c>
      <c r="L28" s="163"/>
      <c r="M28" s="163"/>
      <c r="N28" s="163"/>
      <c r="O28" s="163"/>
      <c r="P28" s="163"/>
      <c r="Q28" s="163"/>
      <c r="R28" s="163"/>
      <c r="S28" s="164"/>
      <c r="T28" s="168" t="s">
        <v>37</v>
      </c>
      <c r="U28" s="180"/>
    </row>
    <row r="29" spans="2:21" ht="35.25" customHeight="1" thickBot="1" x14ac:dyDescent="0.45">
      <c r="B29" s="188"/>
      <c r="C29" s="188"/>
      <c r="D29" s="188"/>
      <c r="E29" s="188"/>
      <c r="F29" s="188"/>
      <c r="G29" s="188"/>
      <c r="H29" s="189"/>
      <c r="I29" s="7" t="s">
        <v>11</v>
      </c>
      <c r="K29" s="162"/>
      <c r="L29" s="163"/>
      <c r="M29" s="163"/>
      <c r="N29" s="163"/>
      <c r="O29" s="163"/>
      <c r="P29" s="163"/>
      <c r="Q29" s="163"/>
      <c r="R29" s="163"/>
      <c r="S29" s="164"/>
      <c r="T29" s="170"/>
      <c r="U29" s="180"/>
    </row>
    <row r="30" spans="2:21" ht="35.25" customHeight="1" thickBot="1" x14ac:dyDescent="0.45">
      <c r="B30" s="177" t="s">
        <v>56</v>
      </c>
      <c r="C30" s="177"/>
      <c r="D30" s="177"/>
      <c r="E30" s="177"/>
      <c r="F30" s="177"/>
      <c r="G30" s="177"/>
      <c r="H30" s="177"/>
      <c r="I30" s="177"/>
      <c r="K30" s="4" t="s">
        <v>37</v>
      </c>
      <c r="L30" s="135" t="s">
        <v>9</v>
      </c>
      <c r="M30" s="136"/>
      <c r="N30" s="136"/>
      <c r="O30" s="136"/>
      <c r="P30" s="136"/>
      <c r="Q30" s="136"/>
      <c r="R30" s="136"/>
      <c r="S30" s="136"/>
      <c r="T30" s="137"/>
      <c r="U30" s="180"/>
    </row>
    <row r="31" spans="2:21" ht="35.25" customHeight="1" thickBot="1" x14ac:dyDescent="0.45">
      <c r="B31" s="178" t="s">
        <v>40</v>
      </c>
      <c r="C31" s="178"/>
      <c r="D31" s="178"/>
      <c r="E31" s="178"/>
      <c r="F31" s="178"/>
      <c r="G31" s="178"/>
      <c r="H31" s="179"/>
      <c r="I31" s="178"/>
      <c r="K31" s="162" t="s">
        <v>53</v>
      </c>
      <c r="L31" s="163"/>
      <c r="M31" s="163"/>
      <c r="N31" s="163"/>
      <c r="O31" s="163"/>
      <c r="P31" s="163"/>
      <c r="Q31" s="163"/>
      <c r="R31" s="163"/>
      <c r="S31" s="164"/>
      <c r="T31" s="168" t="s">
        <v>37</v>
      </c>
      <c r="U31" s="180"/>
    </row>
    <row r="32" spans="2:21" ht="35.25" customHeight="1" thickBot="1" x14ac:dyDescent="0.45">
      <c r="B32" s="4" t="s">
        <v>37</v>
      </c>
      <c r="C32" s="135" t="s">
        <v>59</v>
      </c>
      <c r="D32" s="136"/>
      <c r="E32" s="136"/>
      <c r="F32" s="136"/>
      <c r="G32" s="136"/>
      <c r="H32" s="137"/>
      <c r="I32" s="180"/>
      <c r="K32" s="162"/>
      <c r="L32" s="163"/>
      <c r="M32" s="163"/>
      <c r="N32" s="163"/>
      <c r="O32" s="163"/>
      <c r="P32" s="163"/>
      <c r="Q32" s="163"/>
      <c r="R32" s="163"/>
      <c r="S32" s="164"/>
      <c r="T32" s="170"/>
      <c r="U32" s="180"/>
    </row>
    <row r="33" spans="2:21" ht="35.25" customHeight="1" thickBot="1" x14ac:dyDescent="0.45">
      <c r="B33" s="138" t="s">
        <v>46</v>
      </c>
      <c r="C33" s="138"/>
      <c r="D33" s="138"/>
      <c r="E33" s="138"/>
      <c r="F33" s="138"/>
      <c r="G33" s="138"/>
      <c r="H33" s="8" t="s">
        <v>37</v>
      </c>
      <c r="I33" s="180"/>
      <c r="K33" s="4" t="s">
        <v>37</v>
      </c>
      <c r="L33" s="135" t="s">
        <v>134</v>
      </c>
      <c r="M33" s="136"/>
      <c r="N33" s="136"/>
      <c r="O33" s="136"/>
      <c r="P33" s="136"/>
      <c r="Q33" s="136"/>
      <c r="R33" s="136"/>
      <c r="S33" s="136"/>
      <c r="T33" s="137"/>
      <c r="U33" s="180"/>
    </row>
    <row r="34" spans="2:21" ht="35.25" customHeight="1" thickBot="1" x14ac:dyDescent="0.45">
      <c r="B34" s="132" t="s">
        <v>72</v>
      </c>
      <c r="C34" s="132"/>
      <c r="D34" s="132"/>
      <c r="E34" s="132"/>
      <c r="F34" s="132"/>
      <c r="G34" s="132"/>
      <c r="H34" s="9" t="s">
        <v>37</v>
      </c>
      <c r="I34" s="180"/>
      <c r="K34" s="162" t="s">
        <v>135</v>
      </c>
      <c r="L34" s="163"/>
      <c r="M34" s="163"/>
      <c r="N34" s="163"/>
      <c r="O34" s="163"/>
      <c r="P34" s="163"/>
      <c r="Q34" s="163"/>
      <c r="R34" s="163"/>
      <c r="S34" s="164"/>
      <c r="T34" s="168" t="s">
        <v>37</v>
      </c>
      <c r="U34" s="180"/>
    </row>
    <row r="35" spans="2:21" ht="35.25" customHeight="1" thickBot="1" x14ac:dyDescent="0.45">
      <c r="B35" s="4" t="s">
        <v>37</v>
      </c>
      <c r="C35" s="135" t="s">
        <v>79</v>
      </c>
      <c r="D35" s="136"/>
      <c r="E35" s="136"/>
      <c r="F35" s="136"/>
      <c r="G35" s="136"/>
      <c r="H35" s="137"/>
      <c r="I35" s="180"/>
      <c r="K35" s="165"/>
      <c r="L35" s="166"/>
      <c r="M35" s="166"/>
      <c r="N35" s="166"/>
      <c r="O35" s="166"/>
      <c r="P35" s="166"/>
      <c r="Q35" s="166"/>
      <c r="R35" s="166"/>
      <c r="S35" s="167"/>
      <c r="T35" s="170"/>
      <c r="U35" s="181"/>
    </row>
    <row r="36" spans="2:21" ht="35.25" customHeight="1" x14ac:dyDescent="0.4">
      <c r="B36" s="138" t="s">
        <v>46</v>
      </c>
      <c r="C36" s="138"/>
      <c r="D36" s="138"/>
      <c r="E36" s="138"/>
      <c r="F36" s="138"/>
      <c r="G36" s="138"/>
      <c r="H36" s="33" t="s">
        <v>37</v>
      </c>
      <c r="I36" s="180"/>
      <c r="K36" s="173" t="s">
        <v>66</v>
      </c>
      <c r="L36" s="174"/>
      <c r="M36" s="174"/>
      <c r="N36" s="174"/>
      <c r="O36" s="174"/>
      <c r="P36" s="174"/>
      <c r="Q36" s="174"/>
      <c r="R36" s="174"/>
      <c r="S36" s="175"/>
      <c r="T36" s="17">
        <f>((COUNTIF(T13,"○")+COUNTIF(T16,"○")+COUNTIF(T19,"○")+COUNTIF(T22,"○"))+((COUNTIF(T14,"○")+COUNTIF(T17,"○")+COUNTIF(T20,"○")+COUNTIF(T23,"○")+COUNTIF(T25,"○")+COUNTIF(T28,"○")+COUNTIF(T31,"○")+COUNTIF(T34,"○"))*2))</f>
        <v>0</v>
      </c>
      <c r="U36" s="7" t="s">
        <v>11</v>
      </c>
    </row>
    <row r="37" spans="2:21" ht="35.25" customHeight="1" thickBot="1" x14ac:dyDescent="0.45">
      <c r="B37" s="132" t="s">
        <v>72</v>
      </c>
      <c r="C37" s="132"/>
      <c r="D37" s="132"/>
      <c r="E37" s="132"/>
      <c r="F37" s="132"/>
      <c r="G37" s="132"/>
      <c r="H37" s="11" t="s">
        <v>37</v>
      </c>
      <c r="I37" s="180"/>
      <c r="K37" s="12" t="s">
        <v>70</v>
      </c>
      <c r="P37" s="176" t="s">
        <v>68</v>
      </c>
      <c r="Q37" s="176"/>
      <c r="R37" s="176"/>
      <c r="S37" s="176"/>
      <c r="T37" s="176"/>
      <c r="U37" s="176"/>
    </row>
    <row r="38" spans="2:21" ht="35.25" customHeight="1" thickBot="1" x14ac:dyDescent="0.45">
      <c r="B38" s="4" t="s">
        <v>37</v>
      </c>
      <c r="C38" s="135" t="s">
        <v>60</v>
      </c>
      <c r="D38" s="136"/>
      <c r="E38" s="136"/>
      <c r="F38" s="136"/>
      <c r="G38" s="136"/>
      <c r="H38" s="137"/>
      <c r="I38" s="180"/>
      <c r="K38" s="1"/>
      <c r="P38" s="3"/>
      <c r="Q38" s="3"/>
      <c r="R38" s="3"/>
      <c r="S38" s="1"/>
      <c r="T38" s="3"/>
      <c r="U38" s="3"/>
    </row>
    <row r="39" spans="2:21" ht="35.25" customHeight="1" x14ac:dyDescent="0.4">
      <c r="B39" s="138" t="s">
        <v>46</v>
      </c>
      <c r="C39" s="138"/>
      <c r="D39" s="138"/>
      <c r="E39" s="138"/>
      <c r="F39" s="138"/>
      <c r="G39" s="138"/>
      <c r="H39" s="8" t="s">
        <v>37</v>
      </c>
      <c r="I39" s="180"/>
      <c r="K39" s="185" t="s">
        <v>20</v>
      </c>
      <c r="L39" s="186"/>
      <c r="M39" s="186"/>
      <c r="N39" s="186"/>
      <c r="O39" s="186"/>
      <c r="P39" s="186"/>
      <c r="Q39" s="186"/>
      <c r="R39" s="186"/>
      <c r="S39" s="186"/>
      <c r="T39" s="186"/>
      <c r="U39" s="187"/>
    </row>
    <row r="40" spans="2:21" ht="35.25" customHeight="1" thickBot="1" x14ac:dyDescent="0.45">
      <c r="B40" s="132" t="s">
        <v>72</v>
      </c>
      <c r="C40" s="132"/>
      <c r="D40" s="132"/>
      <c r="E40" s="132"/>
      <c r="F40" s="132"/>
      <c r="G40" s="132"/>
      <c r="H40" s="11" t="s">
        <v>37</v>
      </c>
      <c r="I40" s="180"/>
      <c r="K40" s="159" t="s">
        <v>58</v>
      </c>
      <c r="L40" s="160"/>
      <c r="M40" s="160"/>
      <c r="N40" s="160"/>
      <c r="O40" s="160"/>
      <c r="P40" s="160"/>
      <c r="Q40" s="160"/>
      <c r="R40" s="160"/>
      <c r="S40" s="161"/>
      <c r="T40" s="168" t="s">
        <v>37</v>
      </c>
      <c r="U40" s="171"/>
    </row>
    <row r="41" spans="2:21" ht="35.25" customHeight="1" thickBot="1" x14ac:dyDescent="0.45">
      <c r="B41" s="4" t="s">
        <v>37</v>
      </c>
      <c r="C41" s="135" t="s">
        <v>61</v>
      </c>
      <c r="D41" s="136"/>
      <c r="E41" s="136"/>
      <c r="F41" s="136"/>
      <c r="G41" s="136"/>
      <c r="H41" s="137"/>
      <c r="I41" s="180"/>
      <c r="K41" s="162"/>
      <c r="L41" s="163"/>
      <c r="M41" s="163"/>
      <c r="N41" s="163"/>
      <c r="O41" s="163"/>
      <c r="P41" s="163"/>
      <c r="Q41" s="163"/>
      <c r="R41" s="163"/>
      <c r="S41" s="164"/>
      <c r="T41" s="169"/>
      <c r="U41" s="172"/>
    </row>
    <row r="42" spans="2:21" ht="35.25" customHeight="1" x14ac:dyDescent="0.4">
      <c r="B42" s="138" t="s">
        <v>46</v>
      </c>
      <c r="C42" s="138"/>
      <c r="D42" s="138"/>
      <c r="E42" s="138"/>
      <c r="F42" s="138"/>
      <c r="G42" s="138"/>
      <c r="H42" s="8" t="s">
        <v>37</v>
      </c>
      <c r="I42" s="180"/>
      <c r="K42" s="165"/>
      <c r="L42" s="166"/>
      <c r="M42" s="166"/>
      <c r="N42" s="166"/>
      <c r="O42" s="166"/>
      <c r="P42" s="166"/>
      <c r="Q42" s="166"/>
      <c r="R42" s="166"/>
      <c r="S42" s="167"/>
      <c r="T42" s="170"/>
      <c r="U42" s="7" t="s">
        <v>11</v>
      </c>
    </row>
    <row r="43" spans="2:21" ht="35.25" customHeight="1" thickBot="1" x14ac:dyDescent="0.45">
      <c r="B43" s="132" t="s">
        <v>72</v>
      </c>
      <c r="C43" s="132"/>
      <c r="D43" s="132"/>
      <c r="E43" s="132"/>
      <c r="F43" s="132"/>
      <c r="G43" s="132"/>
      <c r="H43" s="11" t="s">
        <v>37</v>
      </c>
      <c r="I43" s="180"/>
      <c r="K43" s="12"/>
      <c r="Q43" s="30"/>
      <c r="R43" s="30"/>
      <c r="S43" s="30"/>
      <c r="T43" s="30"/>
      <c r="U43" s="30" t="s">
        <v>57</v>
      </c>
    </row>
    <row r="44" spans="2:21" ht="35.25" customHeight="1" thickBot="1" x14ac:dyDescent="0.45">
      <c r="B44" s="4" t="s">
        <v>37</v>
      </c>
      <c r="C44" s="135" t="s">
        <v>62</v>
      </c>
      <c r="D44" s="136"/>
      <c r="E44" s="136"/>
      <c r="F44" s="136"/>
      <c r="G44" s="136"/>
      <c r="H44" s="137"/>
      <c r="I44" s="180"/>
    </row>
    <row r="45" spans="2:21" ht="35.25" customHeight="1" x14ac:dyDescent="0.4">
      <c r="B45" s="138" t="s">
        <v>46</v>
      </c>
      <c r="C45" s="138"/>
      <c r="D45" s="138"/>
      <c r="E45" s="138"/>
      <c r="F45" s="138"/>
      <c r="G45" s="138"/>
      <c r="H45" s="8" t="s">
        <v>37</v>
      </c>
      <c r="I45" s="180"/>
      <c r="K45" s="139" t="s">
        <v>36</v>
      </c>
      <c r="L45" s="140"/>
      <c r="M45" s="139" t="s">
        <v>35</v>
      </c>
      <c r="N45" s="182"/>
      <c r="O45" s="182"/>
      <c r="P45" s="182"/>
      <c r="Q45" s="182"/>
      <c r="R45" s="182"/>
      <c r="S45" s="182"/>
      <c r="T45" s="182"/>
      <c r="U45" s="140"/>
    </row>
    <row r="46" spans="2:21" ht="35.25" customHeight="1" thickBot="1" x14ac:dyDescent="0.45">
      <c r="B46" s="132" t="s">
        <v>72</v>
      </c>
      <c r="C46" s="132"/>
      <c r="D46" s="132"/>
      <c r="E46" s="132"/>
      <c r="F46" s="132"/>
      <c r="G46" s="132"/>
      <c r="H46" s="11" t="s">
        <v>37</v>
      </c>
      <c r="I46" s="180"/>
      <c r="K46" s="183" t="s">
        <v>41</v>
      </c>
      <c r="L46" s="184"/>
      <c r="M46" s="13" t="s">
        <v>28</v>
      </c>
      <c r="N46" s="13" t="s">
        <v>21</v>
      </c>
      <c r="O46" s="24" t="s">
        <v>22</v>
      </c>
      <c r="P46" s="24" t="s">
        <v>23</v>
      </c>
      <c r="Q46" s="24" t="s">
        <v>24</v>
      </c>
      <c r="R46" s="24" t="s">
        <v>25</v>
      </c>
      <c r="S46" s="24" t="s">
        <v>26</v>
      </c>
      <c r="T46" s="13" t="s">
        <v>27</v>
      </c>
      <c r="U46" s="21"/>
    </row>
    <row r="47" spans="2:21" ht="35.25" customHeight="1" thickBot="1" x14ac:dyDescent="0.45">
      <c r="B47" s="4" t="s">
        <v>37</v>
      </c>
      <c r="C47" s="135" t="s">
        <v>65</v>
      </c>
      <c r="D47" s="136"/>
      <c r="E47" s="136"/>
      <c r="F47" s="136"/>
      <c r="G47" s="136"/>
      <c r="H47" s="137"/>
      <c r="I47" s="180"/>
      <c r="K47" s="133" t="s">
        <v>42</v>
      </c>
      <c r="L47" s="134"/>
      <c r="M47" s="14" t="s">
        <v>28</v>
      </c>
      <c r="N47" s="15"/>
      <c r="O47" s="25" t="s">
        <v>21</v>
      </c>
      <c r="P47" s="25"/>
      <c r="Q47" s="25" t="s">
        <v>29</v>
      </c>
      <c r="R47" s="25"/>
      <c r="S47" s="25" t="s">
        <v>23</v>
      </c>
      <c r="T47" s="15"/>
      <c r="U47" s="22"/>
    </row>
    <row r="48" spans="2:21" ht="35.25" customHeight="1" x14ac:dyDescent="0.4">
      <c r="B48" s="138" t="s">
        <v>46</v>
      </c>
      <c r="C48" s="138"/>
      <c r="D48" s="138"/>
      <c r="E48" s="138"/>
      <c r="F48" s="138"/>
      <c r="G48" s="138"/>
      <c r="H48" s="8" t="s">
        <v>37</v>
      </c>
      <c r="I48" s="180"/>
      <c r="K48" s="133" t="s">
        <v>43</v>
      </c>
      <c r="L48" s="134"/>
      <c r="M48" s="25" t="s">
        <v>30</v>
      </c>
      <c r="N48" s="15"/>
      <c r="O48" s="25" t="s">
        <v>31</v>
      </c>
      <c r="P48" s="25"/>
      <c r="Q48" s="25" t="s">
        <v>29</v>
      </c>
      <c r="R48" s="25"/>
      <c r="S48" s="25" t="s">
        <v>32</v>
      </c>
      <c r="T48" s="15"/>
      <c r="U48" s="22"/>
    </row>
    <row r="49" spans="2:21" ht="35.25" customHeight="1" thickBot="1" x14ac:dyDescent="0.45">
      <c r="B49" s="132" t="s">
        <v>72</v>
      </c>
      <c r="C49" s="132"/>
      <c r="D49" s="132"/>
      <c r="E49" s="132"/>
      <c r="F49" s="132"/>
      <c r="G49" s="132"/>
      <c r="H49" s="11" t="s">
        <v>37</v>
      </c>
      <c r="I49" s="180"/>
      <c r="K49" s="133" t="s">
        <v>44</v>
      </c>
      <c r="L49" s="134"/>
      <c r="M49" s="25" t="s">
        <v>30</v>
      </c>
      <c r="N49" s="15"/>
      <c r="O49" s="25" t="s">
        <v>31</v>
      </c>
      <c r="P49" s="25"/>
      <c r="Q49" s="25" t="s">
        <v>29</v>
      </c>
      <c r="R49" s="25"/>
      <c r="S49" s="25" t="s">
        <v>32</v>
      </c>
      <c r="T49" s="15"/>
      <c r="U49" s="22"/>
    </row>
    <row r="50" spans="2:21" ht="35.25" customHeight="1" thickBot="1" x14ac:dyDescent="0.45">
      <c r="B50" s="4" t="s">
        <v>37</v>
      </c>
      <c r="C50" s="135" t="s">
        <v>63</v>
      </c>
      <c r="D50" s="136"/>
      <c r="E50" s="136"/>
      <c r="F50" s="136"/>
      <c r="G50" s="136"/>
      <c r="H50" s="137"/>
      <c r="I50" s="180"/>
      <c r="K50" s="154" t="s">
        <v>45</v>
      </c>
      <c r="L50" s="155"/>
      <c r="M50" s="26" t="s">
        <v>30</v>
      </c>
      <c r="N50" s="16"/>
      <c r="O50" s="26"/>
      <c r="P50" s="26"/>
      <c r="Q50" s="26" t="s">
        <v>33</v>
      </c>
      <c r="R50" s="26"/>
      <c r="S50" s="26"/>
      <c r="T50" s="16"/>
      <c r="U50" s="23"/>
    </row>
    <row r="51" spans="2:21" ht="35.25" customHeight="1" x14ac:dyDescent="0.4">
      <c r="B51" s="138" t="s">
        <v>46</v>
      </c>
      <c r="C51" s="138"/>
      <c r="D51" s="138"/>
      <c r="E51" s="138"/>
      <c r="F51" s="138"/>
      <c r="G51" s="138"/>
      <c r="H51" s="8" t="s">
        <v>37</v>
      </c>
      <c r="I51" s="180"/>
    </row>
    <row r="52" spans="2:21" ht="35.25" customHeight="1" thickBot="1" x14ac:dyDescent="0.45">
      <c r="B52" s="132" t="s">
        <v>72</v>
      </c>
      <c r="C52" s="132"/>
      <c r="D52" s="132"/>
      <c r="E52" s="132"/>
      <c r="F52" s="132"/>
      <c r="G52" s="132"/>
      <c r="H52" s="11" t="s">
        <v>37</v>
      </c>
      <c r="I52" s="180"/>
    </row>
    <row r="53" spans="2:21" ht="35.25" customHeight="1" thickTop="1" thickBot="1" x14ac:dyDescent="0.45">
      <c r="B53" s="4" t="s">
        <v>37</v>
      </c>
      <c r="C53" s="135" t="s">
        <v>64</v>
      </c>
      <c r="D53" s="136"/>
      <c r="E53" s="136"/>
      <c r="F53" s="136"/>
      <c r="G53" s="136"/>
      <c r="H53" s="137"/>
      <c r="I53" s="180"/>
      <c r="K53" s="156" t="s">
        <v>2</v>
      </c>
      <c r="L53" s="157"/>
      <c r="M53" s="157"/>
      <c r="N53" s="157"/>
      <c r="O53" s="157"/>
      <c r="P53" s="157"/>
      <c r="Q53" s="157"/>
      <c r="R53" s="157"/>
      <c r="S53" s="157"/>
      <c r="T53" s="157"/>
      <c r="U53" s="158"/>
    </row>
    <row r="54" spans="2:21" ht="35.25" customHeight="1" x14ac:dyDescent="0.25">
      <c r="B54" s="138" t="s">
        <v>46</v>
      </c>
      <c r="C54" s="138"/>
      <c r="D54" s="138"/>
      <c r="E54" s="138"/>
      <c r="F54" s="138"/>
      <c r="G54" s="138"/>
      <c r="H54" s="8" t="s">
        <v>37</v>
      </c>
      <c r="I54" s="180"/>
      <c r="K54" s="141"/>
      <c r="L54" s="142"/>
      <c r="M54" s="142"/>
      <c r="N54" s="142"/>
      <c r="O54" s="142"/>
      <c r="P54" s="142"/>
      <c r="Q54" s="142"/>
      <c r="R54" s="27"/>
      <c r="S54" s="147" t="s">
        <v>34</v>
      </c>
      <c r="T54" s="147"/>
      <c r="U54" s="148"/>
    </row>
    <row r="55" spans="2:21" ht="35.25" customHeight="1" x14ac:dyDescent="0.25">
      <c r="B55" s="132" t="s">
        <v>72</v>
      </c>
      <c r="C55" s="132"/>
      <c r="D55" s="132"/>
      <c r="E55" s="132"/>
      <c r="F55" s="132"/>
      <c r="G55" s="132"/>
      <c r="H55" s="11" t="s">
        <v>37</v>
      </c>
      <c r="I55" s="181"/>
      <c r="K55" s="143"/>
      <c r="L55" s="144"/>
      <c r="M55" s="144"/>
      <c r="N55" s="144"/>
      <c r="O55" s="144"/>
      <c r="P55" s="144"/>
      <c r="Q55" s="144"/>
      <c r="R55" s="28"/>
      <c r="S55" s="149"/>
      <c r="T55" s="149"/>
      <c r="U55" s="150"/>
    </row>
    <row r="56" spans="2:21" ht="35.25" customHeight="1" thickBot="1" x14ac:dyDescent="0.3">
      <c r="B56" s="153" t="s">
        <v>67</v>
      </c>
      <c r="C56" s="153"/>
      <c r="D56" s="153"/>
      <c r="E56" s="153"/>
      <c r="F56" s="153"/>
      <c r="G56" s="153"/>
      <c r="H56" s="17"/>
      <c r="I56" s="7" t="s">
        <v>11</v>
      </c>
      <c r="K56" s="145"/>
      <c r="L56" s="146"/>
      <c r="M56" s="146"/>
      <c r="N56" s="146"/>
      <c r="O56" s="146"/>
      <c r="P56" s="146"/>
      <c r="Q56" s="146"/>
      <c r="R56" s="29" t="s">
        <v>11</v>
      </c>
      <c r="S56" s="151"/>
      <c r="T56" s="151"/>
      <c r="U56" s="152"/>
    </row>
    <row r="57" spans="2:21" ht="19.5" customHeight="1" thickTop="1" x14ac:dyDescent="0.4">
      <c r="B57" s="12" t="s">
        <v>70</v>
      </c>
      <c r="G57" s="30"/>
      <c r="H57" s="30"/>
      <c r="I57" s="30" t="s">
        <v>69</v>
      </c>
    </row>
    <row r="58" spans="2:21" ht="41.25" customHeight="1" x14ac:dyDescent="0.4">
      <c r="B58" s="1"/>
      <c r="G58" s="20"/>
      <c r="I58" s="18"/>
    </row>
    <row r="59" spans="2:21" ht="19.5" customHeight="1" x14ac:dyDescent="0.4"/>
    <row r="60" spans="2:21" ht="19.5" customHeight="1" x14ac:dyDescent="0.4"/>
    <row r="61" spans="2:21" ht="19.5" customHeight="1" x14ac:dyDescent="0.4"/>
    <row r="62" spans="2:21" ht="19.5" customHeight="1" x14ac:dyDescent="0.4"/>
    <row r="63" spans="2:21" ht="19.5" customHeight="1" x14ac:dyDescent="0.4"/>
    <row r="64" spans="2:21" ht="19.5" customHeight="1" x14ac:dyDescent="0.4"/>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row r="72" ht="19.5" customHeight="1" x14ac:dyDescent="0.4"/>
    <row r="73" ht="19.5" customHeight="1" x14ac:dyDescent="0.4"/>
    <row r="74" ht="19.5" customHeight="1" x14ac:dyDescent="0.4"/>
    <row r="75" ht="19.5" customHeight="1" x14ac:dyDescent="0.4"/>
    <row r="76" ht="19.5" customHeight="1" x14ac:dyDescent="0.4"/>
    <row r="77" ht="19.5" customHeight="1" x14ac:dyDescent="0.4"/>
    <row r="78" ht="19.5" customHeight="1" x14ac:dyDescent="0.4"/>
    <row r="79" ht="19.5" customHeight="1" x14ac:dyDescent="0.4"/>
    <row r="80" ht="19.5" customHeight="1" x14ac:dyDescent="0.4"/>
    <row r="81" ht="19.5" customHeight="1" x14ac:dyDescent="0.4"/>
    <row r="82" ht="19.5" customHeight="1" x14ac:dyDescent="0.4"/>
    <row r="83" ht="19.5" customHeight="1" x14ac:dyDescent="0.4"/>
    <row r="84" ht="19.5" customHeight="1" x14ac:dyDescent="0.4"/>
    <row r="85" ht="19.5" customHeight="1" x14ac:dyDescent="0.4"/>
    <row r="86" ht="19.5" customHeight="1" x14ac:dyDescent="0.4"/>
    <row r="87" ht="19.5" customHeight="1" x14ac:dyDescent="0.4"/>
    <row r="88" ht="19.5" customHeight="1" x14ac:dyDescent="0.4"/>
    <row r="89" ht="19.5" customHeight="1" x14ac:dyDescent="0.4"/>
    <row r="90" ht="19.5" customHeight="1" x14ac:dyDescent="0.4"/>
    <row r="91" ht="19.5" customHeight="1" x14ac:dyDescent="0.4"/>
    <row r="92" ht="19.5" customHeight="1" x14ac:dyDescent="0.4"/>
    <row r="93" ht="19.5" customHeight="1" x14ac:dyDescent="0.4"/>
    <row r="94" ht="19.5" customHeight="1" x14ac:dyDescent="0.4"/>
    <row r="95" ht="19.5" customHeight="1" x14ac:dyDescent="0.4"/>
    <row r="96" ht="19.5" customHeight="1" x14ac:dyDescent="0.4"/>
    <row r="97" ht="19.5" customHeight="1" x14ac:dyDescent="0.4"/>
    <row r="98" ht="19.5" customHeight="1" x14ac:dyDescent="0.4"/>
    <row r="99" ht="19.5" customHeight="1" x14ac:dyDescent="0.4"/>
    <row r="100" ht="19.5" customHeight="1" x14ac:dyDescent="0.4"/>
    <row r="101" ht="19.5" customHeight="1" x14ac:dyDescent="0.4"/>
    <row r="102" ht="19.5" customHeight="1" x14ac:dyDescent="0.4"/>
    <row r="103" ht="19.5" customHeight="1" x14ac:dyDescent="0.4"/>
    <row r="104" ht="19.5" customHeight="1" x14ac:dyDescent="0.4"/>
    <row r="105" ht="19.5" customHeight="1" x14ac:dyDescent="0.4"/>
    <row r="106" ht="19.5" customHeight="1" x14ac:dyDescent="0.4"/>
    <row r="107" ht="19.5" customHeight="1" x14ac:dyDescent="0.4"/>
    <row r="108" ht="19.5" customHeight="1" x14ac:dyDescent="0.4"/>
    <row r="109" ht="19.5" customHeight="1" x14ac:dyDescent="0.4"/>
    <row r="110" ht="19.5" customHeight="1" x14ac:dyDescent="0.4"/>
    <row r="111" ht="19.5" customHeight="1" x14ac:dyDescent="0.4"/>
    <row r="112" ht="19.5" customHeight="1" x14ac:dyDescent="0.4"/>
    <row r="113" ht="19.5" customHeight="1" x14ac:dyDescent="0.4"/>
    <row r="114" ht="19.5" customHeight="1" x14ac:dyDescent="0.4"/>
    <row r="115" ht="19.5" customHeight="1" x14ac:dyDescent="0.4"/>
    <row r="116" ht="19.5" customHeight="1" x14ac:dyDescent="0.4"/>
    <row r="117" ht="19.5" customHeight="1" x14ac:dyDescent="0.4"/>
    <row r="118" ht="19.5" customHeight="1" x14ac:dyDescent="0.4"/>
    <row r="119" ht="19.5" customHeight="1" x14ac:dyDescent="0.4"/>
    <row r="120" ht="19.5" customHeight="1" x14ac:dyDescent="0.4"/>
    <row r="121" ht="19.5" customHeight="1" x14ac:dyDescent="0.4"/>
    <row r="122" ht="19.5" customHeight="1" x14ac:dyDescent="0.4"/>
    <row r="123" ht="19.5" customHeight="1" x14ac:dyDescent="0.4"/>
    <row r="124" ht="19.5" customHeight="1" x14ac:dyDescent="0.4"/>
    <row r="125" ht="19.5" customHeight="1" x14ac:dyDescent="0.4"/>
    <row r="126" ht="19.5" customHeight="1" x14ac:dyDescent="0.4"/>
    <row r="127" ht="19.5" customHeight="1" x14ac:dyDescent="0.4"/>
    <row r="128" ht="19.5" customHeight="1" x14ac:dyDescent="0.4"/>
    <row r="129" ht="19.5" customHeight="1" x14ac:dyDescent="0.4"/>
    <row r="130" ht="19.5" customHeight="1" x14ac:dyDescent="0.4"/>
    <row r="131" ht="19.5" customHeight="1" x14ac:dyDescent="0.4"/>
    <row r="132" ht="19.5" customHeight="1" x14ac:dyDescent="0.4"/>
    <row r="133" ht="19.5" customHeight="1" x14ac:dyDescent="0.4"/>
    <row r="134" ht="19.5" customHeight="1" x14ac:dyDescent="0.4"/>
  </sheetData>
  <sheetProtection algorithmName="SHA-512" hashValue="GzTRb+jCLF03aB2QrXqP1aim0vVqsZMWqC+nHXPBAsPWvp9/aJUtMsQe1EigFlwf5L8m7wOmjs7e4XRlp2MQmA==" saltValue="zPJL7xrZet1q54/clwotkA==" spinCount="100000" sheet="1" objects="1" scenarios="1"/>
  <mergeCells count="108">
    <mergeCell ref="B8:C8"/>
    <mergeCell ref="D8:I8"/>
    <mergeCell ref="K8:L8"/>
    <mergeCell ref="M8:U8"/>
    <mergeCell ref="B9:C9"/>
    <mergeCell ref="D9:I9"/>
    <mergeCell ref="K9:L9"/>
    <mergeCell ref="T1:U1"/>
    <mergeCell ref="O3:P3"/>
    <mergeCell ref="B5:U5"/>
    <mergeCell ref="B7:C7"/>
    <mergeCell ref="D7:I7"/>
    <mergeCell ref="K7:L7"/>
    <mergeCell ref="M7:U7"/>
    <mergeCell ref="M9:O9"/>
    <mergeCell ref="P9:Q9"/>
    <mergeCell ref="R9:U9"/>
    <mergeCell ref="B11:I11"/>
    <mergeCell ref="K11:U11"/>
    <mergeCell ref="B12:G12"/>
    <mergeCell ref="I12:I18"/>
    <mergeCell ref="L12:T12"/>
    <mergeCell ref="U12:U35"/>
    <mergeCell ref="B13:G13"/>
    <mergeCell ref="K13:S13"/>
    <mergeCell ref="B14:G14"/>
    <mergeCell ref="K14:S14"/>
    <mergeCell ref="B18:G18"/>
    <mergeCell ref="L18:T18"/>
    <mergeCell ref="B19:G19"/>
    <mergeCell ref="K19:S19"/>
    <mergeCell ref="B20:I20"/>
    <mergeCell ref="K20:S20"/>
    <mergeCell ref="B15:G15"/>
    <mergeCell ref="L15:T15"/>
    <mergeCell ref="B16:G16"/>
    <mergeCell ref="K16:S16"/>
    <mergeCell ref="B17:G17"/>
    <mergeCell ref="K17:S17"/>
    <mergeCell ref="B21:I21"/>
    <mergeCell ref="L21:T21"/>
    <mergeCell ref="B22:G23"/>
    <mergeCell ref="H22:H23"/>
    <mergeCell ref="I22:I28"/>
    <mergeCell ref="K22:S22"/>
    <mergeCell ref="K23:S23"/>
    <mergeCell ref="B24:G25"/>
    <mergeCell ref="H24:H25"/>
    <mergeCell ref="L24:T24"/>
    <mergeCell ref="K25:S26"/>
    <mergeCell ref="T25:T26"/>
    <mergeCell ref="B26:G27"/>
    <mergeCell ref="H26:H27"/>
    <mergeCell ref="L27:T27"/>
    <mergeCell ref="B28:G29"/>
    <mergeCell ref="H28:H29"/>
    <mergeCell ref="K28:S29"/>
    <mergeCell ref="T28:T29"/>
    <mergeCell ref="K34:S35"/>
    <mergeCell ref="T34:T35"/>
    <mergeCell ref="C35:H35"/>
    <mergeCell ref="B36:G36"/>
    <mergeCell ref="K36:S36"/>
    <mergeCell ref="B37:G37"/>
    <mergeCell ref="P37:U37"/>
    <mergeCell ref="B30:I30"/>
    <mergeCell ref="L30:T30"/>
    <mergeCell ref="B31:I31"/>
    <mergeCell ref="K31:S32"/>
    <mergeCell ref="T31:T32"/>
    <mergeCell ref="C32:H32"/>
    <mergeCell ref="I32:I55"/>
    <mergeCell ref="B33:G33"/>
    <mergeCell ref="L33:T33"/>
    <mergeCell ref="B34:G34"/>
    <mergeCell ref="M45:U45"/>
    <mergeCell ref="B46:G46"/>
    <mergeCell ref="K46:L46"/>
    <mergeCell ref="C38:H38"/>
    <mergeCell ref="B39:G39"/>
    <mergeCell ref="K39:U39"/>
    <mergeCell ref="B40:G40"/>
    <mergeCell ref="K40:S42"/>
    <mergeCell ref="T40:T42"/>
    <mergeCell ref="U40:U41"/>
    <mergeCell ref="C41:H41"/>
    <mergeCell ref="B42:G42"/>
    <mergeCell ref="C47:H47"/>
    <mergeCell ref="K47:L47"/>
    <mergeCell ref="B48:G48"/>
    <mergeCell ref="K48:L48"/>
    <mergeCell ref="B49:G49"/>
    <mergeCell ref="K49:L49"/>
    <mergeCell ref="B43:G43"/>
    <mergeCell ref="C44:H44"/>
    <mergeCell ref="B45:G45"/>
    <mergeCell ref="K45:L45"/>
    <mergeCell ref="B54:G54"/>
    <mergeCell ref="K54:Q56"/>
    <mergeCell ref="S54:U56"/>
    <mergeCell ref="B55:G55"/>
    <mergeCell ref="B56:G56"/>
    <mergeCell ref="C50:H50"/>
    <mergeCell ref="K50:L50"/>
    <mergeCell ref="B51:G51"/>
    <mergeCell ref="B52:G52"/>
    <mergeCell ref="C53:H53"/>
    <mergeCell ref="K53:U53"/>
  </mergeCells>
  <phoneticPr fontId="1"/>
  <conditionalFormatting sqref="M46">
    <cfRule type="expression" dxfId="48" priority="22">
      <formula>$I$12=5</formula>
    </cfRule>
  </conditionalFormatting>
  <conditionalFormatting sqref="N46">
    <cfRule type="expression" dxfId="47" priority="21">
      <formula>$I$12=20</formula>
    </cfRule>
  </conditionalFormatting>
  <conditionalFormatting sqref="O46">
    <cfRule type="expression" dxfId="46" priority="20">
      <formula>$I$12=30</formula>
    </cfRule>
  </conditionalFormatting>
  <conditionalFormatting sqref="P46">
    <cfRule type="expression" dxfId="45" priority="19">
      <formula>$I$12=40</formula>
    </cfRule>
  </conditionalFormatting>
  <conditionalFormatting sqref="Q46">
    <cfRule type="expression" dxfId="44" priority="18">
      <formula>$I$12=45</formula>
    </cfRule>
  </conditionalFormatting>
  <conditionalFormatting sqref="R46">
    <cfRule type="expression" dxfId="43" priority="17">
      <formula>$I$12=55</formula>
    </cfRule>
  </conditionalFormatting>
  <conditionalFormatting sqref="S46">
    <cfRule type="expression" dxfId="42" priority="16">
      <formula>$I$12=70</formula>
    </cfRule>
  </conditionalFormatting>
  <conditionalFormatting sqref="T46">
    <cfRule type="expression" dxfId="41" priority="15">
      <formula>$I$12=80</formula>
    </cfRule>
  </conditionalFormatting>
  <conditionalFormatting sqref="M47">
    <cfRule type="expression" dxfId="40" priority="14">
      <formula>$I$22=5</formula>
    </cfRule>
  </conditionalFormatting>
  <conditionalFormatting sqref="O47">
    <cfRule type="expression" dxfId="39" priority="13">
      <formula>$I$22=20</formula>
    </cfRule>
  </conditionalFormatting>
  <conditionalFormatting sqref="Q47">
    <cfRule type="expression" dxfId="38" priority="12">
      <formula>$I$22=25</formula>
    </cfRule>
  </conditionalFormatting>
  <conditionalFormatting sqref="S47">
    <cfRule type="expression" dxfId="37" priority="11">
      <formula>$I$22=40</formula>
    </cfRule>
  </conditionalFormatting>
  <conditionalFormatting sqref="O48">
    <cfRule type="expression" dxfId="36" priority="10">
      <formula>$I$32=15</formula>
    </cfRule>
  </conditionalFormatting>
  <conditionalFormatting sqref="Q48">
    <cfRule type="expression" dxfId="35" priority="9">
      <formula>$I$32=25</formula>
    </cfRule>
  </conditionalFormatting>
  <conditionalFormatting sqref="S48">
    <cfRule type="expression" dxfId="34" priority="8">
      <formula>$I$32=35</formula>
    </cfRule>
  </conditionalFormatting>
  <conditionalFormatting sqref="O49">
    <cfRule type="expression" dxfId="33" priority="7">
      <formula>$U$12=15</formula>
    </cfRule>
  </conditionalFormatting>
  <conditionalFormatting sqref="Q49">
    <cfRule type="expression" dxfId="32" priority="6">
      <formula>$U$12=25</formula>
    </cfRule>
  </conditionalFormatting>
  <conditionalFormatting sqref="S49">
    <cfRule type="expression" dxfId="31" priority="5">
      <formula>$U$12=35</formula>
    </cfRule>
  </conditionalFormatting>
  <conditionalFormatting sqref="Q50">
    <cfRule type="expression" dxfId="30" priority="4">
      <formula>$U$40=10</formula>
    </cfRule>
  </conditionalFormatting>
  <conditionalFormatting sqref="M48">
    <cfRule type="expression" dxfId="29" priority="3">
      <formula>$I$32=25</formula>
    </cfRule>
  </conditionalFormatting>
  <conditionalFormatting sqref="M49">
    <cfRule type="expression" dxfId="28" priority="2">
      <formula>$U$12=25</formula>
    </cfRule>
  </conditionalFormatting>
  <conditionalFormatting sqref="M50">
    <cfRule type="expression" dxfId="27" priority="1">
      <formula>$U$40=10</formula>
    </cfRule>
  </conditionalFormatting>
  <dataValidations count="3">
    <dataValidation type="custom" allowBlank="1" showInputMessage="1" showErrorMessage="1" errorTitle="選択ミス" error="各項目どちらか一つを選択して下さい。" sqref="H59">
      <formula1>COUNTIF(H33:H55,"○")&gt;5</formula1>
    </dataValidation>
    <dataValidation type="list" allowBlank="1" showInputMessage="1" showErrorMessage="1" sqref="K12 K15 K18 K21 K24 K27 K30 B35 B38 B44 B41 B47 B50 B53 B32 K33">
      <formula1>"　,◎"</formula1>
    </dataValidation>
    <dataValidation type="list" allowBlank="1" showInputMessage="1" showErrorMessage="1" sqref="H12:H19 H22:H29 H36:H37 H39:H40 H42:H43 H45:H46 H48:H49 H51:H52 H54:H55 T34 H33:H34 T16:T17 T22:T23 T19:T20 T31 T25 T28 T13:T14 T40:T42">
      <formula1>"　,○"</formula1>
    </dataValidation>
  </dataValidations>
  <pageMargins left="0.23622047244094491" right="0.23622047244094491" top="0.74803149606299213" bottom="0.74803149606299213" header="0.31496062992125984" footer="0.31496062992125984"/>
  <pageSetup paperSize="9" scale="3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zoomScale="55" zoomScaleNormal="55" workbookViewId="0">
      <selection activeCell="H27" sqref="H27"/>
    </sheetView>
  </sheetViews>
  <sheetFormatPr defaultRowHeight="21" x14ac:dyDescent="0.4"/>
  <cols>
    <col min="1" max="1" width="3.5" style="37" customWidth="1"/>
    <col min="2" max="3" width="11.25" style="37" customWidth="1"/>
    <col min="4" max="7" width="15.5" style="37" customWidth="1"/>
    <col min="8" max="9" width="11.25" style="37" customWidth="1"/>
    <col min="10" max="10" width="10" style="37" customWidth="1"/>
    <col min="11" max="11" width="29.625" style="69" customWidth="1"/>
    <col min="12" max="12" width="122.625" style="69" customWidth="1"/>
    <col min="13" max="16384" width="9" style="69"/>
  </cols>
  <sheetData>
    <row r="1" spans="2:12" ht="48" customHeight="1" x14ac:dyDescent="0.4">
      <c r="B1" s="292" t="s">
        <v>112</v>
      </c>
      <c r="C1" s="331"/>
      <c r="D1" s="331"/>
      <c r="E1" s="331"/>
      <c r="F1" s="331"/>
      <c r="G1" s="331"/>
      <c r="H1" s="331"/>
      <c r="I1" s="331"/>
      <c r="J1" s="331"/>
      <c r="K1" s="331"/>
      <c r="L1" s="331"/>
    </row>
    <row r="2" spans="2:12" ht="10.5" customHeight="1" x14ac:dyDescent="0.4">
      <c r="K2" s="70"/>
      <c r="L2" s="70"/>
    </row>
    <row r="3" spans="2:12" ht="35.25" customHeight="1" thickBot="1" x14ac:dyDescent="0.45">
      <c r="B3" s="285" t="s">
        <v>40</v>
      </c>
      <c r="C3" s="285"/>
      <c r="D3" s="285"/>
      <c r="E3" s="285"/>
      <c r="F3" s="285"/>
      <c r="G3" s="285"/>
      <c r="H3" s="286"/>
      <c r="I3" s="285"/>
      <c r="J3" s="319" t="s">
        <v>143</v>
      </c>
      <c r="K3" s="287"/>
      <c r="L3" s="287"/>
    </row>
    <row r="4" spans="2:12" ht="35.25" customHeight="1" thickBot="1" x14ac:dyDescent="0.45">
      <c r="B4" s="71"/>
      <c r="C4" s="297" t="s">
        <v>59</v>
      </c>
      <c r="D4" s="298"/>
      <c r="E4" s="298"/>
      <c r="F4" s="298"/>
      <c r="G4" s="298"/>
      <c r="H4" s="299"/>
      <c r="I4" s="251">
        <f>IF(H28&gt;=8,35,IF(AND(H28&gt;=6,H28&lt;=7),25,IF(AND(H28&gt;=1,H28&lt;=5),15,0)))</f>
        <v>0</v>
      </c>
    </row>
    <row r="5" spans="2:12" ht="35.25" customHeight="1" x14ac:dyDescent="0.4">
      <c r="B5" s="300" t="s">
        <v>46</v>
      </c>
      <c r="C5" s="300"/>
      <c r="D5" s="300"/>
      <c r="E5" s="300"/>
      <c r="F5" s="300"/>
      <c r="G5" s="300"/>
      <c r="H5" s="74"/>
      <c r="I5" s="251"/>
    </row>
    <row r="6" spans="2:12" ht="35.25" customHeight="1" thickBot="1" x14ac:dyDescent="0.45">
      <c r="B6" s="296" t="s">
        <v>72</v>
      </c>
      <c r="C6" s="296"/>
      <c r="D6" s="296"/>
      <c r="E6" s="296"/>
      <c r="F6" s="296"/>
      <c r="G6" s="296"/>
      <c r="H6" s="79"/>
      <c r="I6" s="251"/>
    </row>
    <row r="7" spans="2:12" ht="35.25" customHeight="1" thickBot="1" x14ac:dyDescent="0.45">
      <c r="B7" s="71"/>
      <c r="C7" s="297" t="s">
        <v>79</v>
      </c>
      <c r="D7" s="298"/>
      <c r="E7" s="298"/>
      <c r="F7" s="298"/>
      <c r="G7" s="298"/>
      <c r="H7" s="299"/>
      <c r="I7" s="251"/>
    </row>
    <row r="8" spans="2:12" ht="35.25" customHeight="1" x14ac:dyDescent="0.4">
      <c r="B8" s="300" t="s">
        <v>46</v>
      </c>
      <c r="C8" s="300"/>
      <c r="D8" s="300"/>
      <c r="E8" s="300"/>
      <c r="F8" s="300"/>
      <c r="G8" s="300"/>
      <c r="H8" s="72"/>
      <c r="I8" s="251"/>
    </row>
    <row r="9" spans="2:12" ht="35.25" customHeight="1" thickBot="1" x14ac:dyDescent="0.45">
      <c r="B9" s="296" t="s">
        <v>72</v>
      </c>
      <c r="C9" s="296"/>
      <c r="D9" s="296"/>
      <c r="E9" s="296"/>
      <c r="F9" s="296"/>
      <c r="G9" s="296"/>
      <c r="H9" s="73"/>
      <c r="I9" s="251"/>
    </row>
    <row r="10" spans="2:12" ht="35.25" customHeight="1" thickBot="1" x14ac:dyDescent="0.45">
      <c r="B10" s="71"/>
      <c r="C10" s="297" t="s">
        <v>60</v>
      </c>
      <c r="D10" s="298"/>
      <c r="E10" s="298"/>
      <c r="F10" s="298"/>
      <c r="G10" s="298"/>
      <c r="H10" s="299"/>
      <c r="I10" s="251"/>
      <c r="K10" s="288" t="s">
        <v>81</v>
      </c>
      <c r="L10" s="75" t="s">
        <v>82</v>
      </c>
    </row>
    <row r="11" spans="2:12" ht="35.25" customHeight="1" x14ac:dyDescent="0.4">
      <c r="B11" s="300" t="s">
        <v>46</v>
      </c>
      <c r="C11" s="300"/>
      <c r="D11" s="300"/>
      <c r="E11" s="300"/>
      <c r="F11" s="300"/>
      <c r="G11" s="300"/>
      <c r="H11" s="74" t="s">
        <v>37</v>
      </c>
      <c r="I11" s="251"/>
      <c r="K11" s="289"/>
      <c r="L11" s="91"/>
    </row>
    <row r="12" spans="2:12" ht="35.25" customHeight="1" thickBot="1" x14ac:dyDescent="0.45">
      <c r="B12" s="296" t="s">
        <v>72</v>
      </c>
      <c r="C12" s="296"/>
      <c r="D12" s="296"/>
      <c r="E12" s="296"/>
      <c r="F12" s="296"/>
      <c r="G12" s="296"/>
      <c r="H12" s="73"/>
      <c r="I12" s="251"/>
      <c r="K12" s="290" t="s">
        <v>83</v>
      </c>
      <c r="L12" s="76" t="s">
        <v>84</v>
      </c>
    </row>
    <row r="13" spans="2:12" ht="35.25" customHeight="1" thickBot="1" x14ac:dyDescent="0.45">
      <c r="B13" s="71"/>
      <c r="C13" s="297" t="s">
        <v>61</v>
      </c>
      <c r="D13" s="298"/>
      <c r="E13" s="298"/>
      <c r="F13" s="298"/>
      <c r="G13" s="298"/>
      <c r="H13" s="299"/>
      <c r="I13" s="251"/>
      <c r="K13" s="289"/>
      <c r="L13" s="91"/>
    </row>
    <row r="14" spans="2:12" ht="35.25" customHeight="1" x14ac:dyDescent="0.4">
      <c r="B14" s="300" t="s">
        <v>46</v>
      </c>
      <c r="C14" s="300"/>
      <c r="D14" s="300"/>
      <c r="E14" s="300"/>
      <c r="F14" s="300"/>
      <c r="G14" s="300"/>
      <c r="H14" s="74"/>
      <c r="I14" s="251"/>
      <c r="K14" s="340" t="s">
        <v>100</v>
      </c>
      <c r="L14" s="99" t="s">
        <v>113</v>
      </c>
    </row>
    <row r="15" spans="2:12" ht="35.25" customHeight="1" thickBot="1" x14ac:dyDescent="0.45">
      <c r="B15" s="296" t="s">
        <v>72</v>
      </c>
      <c r="C15" s="296"/>
      <c r="D15" s="296"/>
      <c r="E15" s="296"/>
      <c r="F15" s="296"/>
      <c r="G15" s="296"/>
      <c r="H15" s="73" t="s">
        <v>37</v>
      </c>
      <c r="I15" s="251"/>
      <c r="K15" s="341"/>
      <c r="L15" s="332"/>
    </row>
    <row r="16" spans="2:12" ht="35.25" customHeight="1" thickBot="1" x14ac:dyDescent="0.45">
      <c r="B16" s="71" t="s">
        <v>37</v>
      </c>
      <c r="C16" s="297" t="s">
        <v>62</v>
      </c>
      <c r="D16" s="298"/>
      <c r="E16" s="298"/>
      <c r="F16" s="298"/>
      <c r="G16" s="298"/>
      <c r="H16" s="299"/>
      <c r="I16" s="251"/>
      <c r="K16" s="341"/>
      <c r="L16" s="339"/>
    </row>
    <row r="17" spans="2:12" ht="35.25" customHeight="1" thickBot="1" x14ac:dyDescent="0.45">
      <c r="B17" s="300" t="s">
        <v>46</v>
      </c>
      <c r="C17" s="300"/>
      <c r="D17" s="300"/>
      <c r="E17" s="300"/>
      <c r="F17" s="300"/>
      <c r="G17" s="300"/>
      <c r="H17" s="74" t="s">
        <v>37</v>
      </c>
      <c r="I17" s="251"/>
      <c r="K17" s="342"/>
      <c r="L17" s="333"/>
    </row>
    <row r="18" spans="2:12" ht="35.25" customHeight="1" thickBot="1" x14ac:dyDescent="0.45">
      <c r="B18" s="296" t="s">
        <v>72</v>
      </c>
      <c r="C18" s="296"/>
      <c r="D18" s="296"/>
      <c r="E18" s="296"/>
      <c r="F18" s="296"/>
      <c r="G18" s="296"/>
      <c r="H18" s="73" t="s">
        <v>37</v>
      </c>
      <c r="I18" s="251"/>
    </row>
    <row r="19" spans="2:12" ht="35.25" customHeight="1" thickBot="1" x14ac:dyDescent="0.45">
      <c r="B19" s="71"/>
      <c r="C19" s="297" t="s">
        <v>65</v>
      </c>
      <c r="D19" s="298"/>
      <c r="E19" s="298"/>
      <c r="F19" s="298"/>
      <c r="G19" s="298"/>
      <c r="H19" s="299"/>
      <c r="I19" s="251"/>
    </row>
    <row r="20" spans="2:12" ht="35.25" customHeight="1" x14ac:dyDescent="0.4">
      <c r="B20" s="300" t="s">
        <v>46</v>
      </c>
      <c r="C20" s="300"/>
      <c r="D20" s="300"/>
      <c r="E20" s="300"/>
      <c r="F20" s="300"/>
      <c r="G20" s="300"/>
      <c r="H20" s="74" t="s">
        <v>37</v>
      </c>
      <c r="I20" s="251"/>
    </row>
    <row r="21" spans="2:12" ht="35.25" customHeight="1" thickBot="1" x14ac:dyDescent="0.45">
      <c r="B21" s="296" t="s">
        <v>72</v>
      </c>
      <c r="C21" s="296"/>
      <c r="D21" s="296"/>
      <c r="E21" s="296"/>
      <c r="F21" s="296"/>
      <c r="G21" s="296"/>
      <c r="H21" s="73"/>
      <c r="I21" s="251"/>
    </row>
    <row r="22" spans="2:12" ht="35.25" customHeight="1" thickBot="1" x14ac:dyDescent="0.45">
      <c r="B22" s="71" t="s">
        <v>37</v>
      </c>
      <c r="C22" s="297" t="s">
        <v>63</v>
      </c>
      <c r="D22" s="298"/>
      <c r="E22" s="298"/>
      <c r="F22" s="298"/>
      <c r="G22" s="298"/>
      <c r="H22" s="299"/>
      <c r="I22" s="251"/>
    </row>
    <row r="23" spans="2:12" ht="35.25" customHeight="1" x14ac:dyDescent="0.4">
      <c r="B23" s="300" t="s">
        <v>46</v>
      </c>
      <c r="C23" s="300"/>
      <c r="D23" s="300"/>
      <c r="E23" s="300"/>
      <c r="F23" s="300"/>
      <c r="G23" s="300"/>
      <c r="H23" s="74" t="s">
        <v>37</v>
      </c>
      <c r="I23" s="251"/>
      <c r="K23" s="77" t="s">
        <v>85</v>
      </c>
      <c r="L23" s="92"/>
    </row>
    <row r="24" spans="2:12" ht="35.25" customHeight="1" thickBot="1" x14ac:dyDescent="0.45">
      <c r="B24" s="296" t="s">
        <v>72</v>
      </c>
      <c r="C24" s="296"/>
      <c r="D24" s="296"/>
      <c r="E24" s="296"/>
      <c r="F24" s="296"/>
      <c r="G24" s="296"/>
      <c r="H24" s="73" t="s">
        <v>37</v>
      </c>
      <c r="I24" s="251"/>
      <c r="K24" s="321" t="s">
        <v>102</v>
      </c>
      <c r="L24" s="76" t="s">
        <v>114</v>
      </c>
    </row>
    <row r="25" spans="2:12" ht="35.25" customHeight="1" thickBot="1" x14ac:dyDescent="0.45">
      <c r="B25" s="83" t="str">
        <f>IF(OR(H26="○",H27="○"),"○","")</f>
        <v/>
      </c>
      <c r="C25" s="312" t="s">
        <v>64</v>
      </c>
      <c r="D25" s="313"/>
      <c r="E25" s="313"/>
      <c r="F25" s="313"/>
      <c r="G25" s="313"/>
      <c r="H25" s="314"/>
      <c r="I25" s="251"/>
      <c r="K25" s="322"/>
      <c r="L25" s="98"/>
    </row>
    <row r="26" spans="2:12" ht="35.25" customHeight="1" thickTop="1" thickBot="1" x14ac:dyDescent="0.45">
      <c r="B26" s="315" t="s">
        <v>46</v>
      </c>
      <c r="C26" s="315"/>
      <c r="D26" s="315"/>
      <c r="E26" s="315"/>
      <c r="F26" s="315"/>
      <c r="G26" s="316"/>
      <c r="H26" s="35"/>
      <c r="I26" s="306"/>
      <c r="K26" s="322"/>
      <c r="L26" s="76" t="s">
        <v>151</v>
      </c>
    </row>
    <row r="27" spans="2:12" ht="35.25" customHeight="1" thickTop="1" thickBot="1" x14ac:dyDescent="0.45">
      <c r="B27" s="317" t="s">
        <v>72</v>
      </c>
      <c r="C27" s="317"/>
      <c r="D27" s="317"/>
      <c r="E27" s="317"/>
      <c r="F27" s="317"/>
      <c r="G27" s="318"/>
      <c r="H27" s="35"/>
      <c r="I27" s="338"/>
      <c r="K27" s="323"/>
      <c r="L27" s="101"/>
    </row>
    <row r="28" spans="2:12" ht="35.25" customHeight="1" thickTop="1" x14ac:dyDescent="0.4">
      <c r="B28" s="309" t="s">
        <v>67</v>
      </c>
      <c r="C28" s="309"/>
      <c r="D28" s="309"/>
      <c r="E28" s="309"/>
      <c r="F28" s="309"/>
      <c r="G28" s="309"/>
      <c r="H28" s="100">
        <f>((COUNTIF(H5,"○")+COUNTIF(H8,"○")+COUNTIF(H11,"○")+COUNTIF(H14,"○")+COUNTIF(H17,"○")+COUNTIF(H20,"○")+COUNTIF(H23,"○")+COUNTIF(H26,"○"))+((COUNTIF(H6,"○")+COUNTIF(H9,"○")+COUNTIF(H12,"○")+COUNTIF(H15,"○")+COUNTIF(H18,"○")+COUNTIF(H21,"○")+COUNTIF(H24,"○")+COUNTIF(H27,"○"))*2))</f>
        <v>0</v>
      </c>
      <c r="I28" s="43" t="s">
        <v>11</v>
      </c>
    </row>
    <row r="29" spans="2:12" ht="35.25" customHeight="1" x14ac:dyDescent="0.4"/>
    <row r="30" spans="2:12" ht="35.25" customHeight="1" x14ac:dyDescent="0.4"/>
    <row r="31" spans="2:12" ht="35.25" customHeight="1" x14ac:dyDescent="0.4"/>
    <row r="32" spans="2:12"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4">
    <mergeCell ref="B18:G18"/>
    <mergeCell ref="K14:K17"/>
    <mergeCell ref="B14:G14"/>
    <mergeCell ref="B28:G28"/>
    <mergeCell ref="C19:H19"/>
    <mergeCell ref="B20:G20"/>
    <mergeCell ref="B21:G21"/>
    <mergeCell ref="C22:H22"/>
    <mergeCell ref="B23:G23"/>
    <mergeCell ref="B24:G24"/>
    <mergeCell ref="C25:H25"/>
    <mergeCell ref="B26:G26"/>
    <mergeCell ref="B27:G27"/>
    <mergeCell ref="C13:H13"/>
    <mergeCell ref="B15:G15"/>
    <mergeCell ref="C16:H16"/>
    <mergeCell ref="L15:L17"/>
    <mergeCell ref="B17:G17"/>
    <mergeCell ref="J3:L3"/>
    <mergeCell ref="K24:K27"/>
    <mergeCell ref="B1:L1"/>
    <mergeCell ref="B3:I3"/>
    <mergeCell ref="C4:H4"/>
    <mergeCell ref="I4:I27"/>
    <mergeCell ref="B5:G5"/>
    <mergeCell ref="B6:G6"/>
    <mergeCell ref="C7:H7"/>
    <mergeCell ref="B8:G8"/>
    <mergeCell ref="B9:G9"/>
    <mergeCell ref="C10:H10"/>
    <mergeCell ref="K10:K11"/>
    <mergeCell ref="B11:G11"/>
    <mergeCell ref="B12:G12"/>
    <mergeCell ref="K12:K13"/>
  </mergeCells>
  <phoneticPr fontId="1"/>
  <dataValidations count="1">
    <dataValidation type="list" allowBlank="1" showInputMessage="1" showErrorMessage="1" sqref="H26:H27">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4"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6" sqref="K6"/>
    </sheetView>
  </sheetViews>
  <sheetFormatPr defaultRowHeight="21" x14ac:dyDescent="0.4"/>
  <cols>
    <col min="1" max="1" width="3.5" style="37" customWidth="1"/>
    <col min="2" max="3" width="11.25" style="37" customWidth="1"/>
    <col min="4" max="10" width="9.875" style="37" customWidth="1"/>
    <col min="11" max="11" width="11.375" style="69" customWidth="1"/>
    <col min="12" max="12" width="10.75" style="69" customWidth="1"/>
    <col min="13" max="13" width="9" style="69"/>
    <col min="14" max="14" width="38.75" style="69" bestFit="1" customWidth="1"/>
    <col min="15" max="15" width="117" style="69" customWidth="1"/>
    <col min="16" max="16" width="9" style="69"/>
    <col min="17" max="17" width="9" style="69" customWidth="1"/>
    <col min="18" max="16384" width="9" style="69"/>
  </cols>
  <sheetData>
    <row r="1" spans="2:15" ht="48" customHeight="1" x14ac:dyDescent="0.4">
      <c r="B1" s="364" t="s">
        <v>115</v>
      </c>
      <c r="C1" s="364"/>
      <c r="D1" s="364"/>
      <c r="E1" s="364"/>
      <c r="F1" s="364"/>
      <c r="G1" s="364"/>
      <c r="H1" s="364"/>
      <c r="I1" s="364"/>
      <c r="J1" s="364"/>
      <c r="K1" s="364"/>
      <c r="L1" s="364"/>
      <c r="M1" s="364"/>
      <c r="N1" s="364"/>
      <c r="O1" s="364"/>
    </row>
    <row r="2" spans="2:15" ht="10.5" customHeight="1" x14ac:dyDescent="0.4">
      <c r="K2" s="70"/>
      <c r="L2" s="70"/>
    </row>
    <row r="3" spans="2:15" ht="35.25" customHeight="1" thickBot="1" x14ac:dyDescent="0.45">
      <c r="B3" s="252" t="s">
        <v>39</v>
      </c>
      <c r="C3" s="253"/>
      <c r="D3" s="253"/>
      <c r="E3" s="253"/>
      <c r="F3" s="253"/>
      <c r="G3" s="253"/>
      <c r="H3" s="253"/>
      <c r="I3" s="253"/>
      <c r="J3" s="253"/>
      <c r="K3" s="253"/>
      <c r="L3" s="254"/>
      <c r="M3" s="319" t="s">
        <v>143</v>
      </c>
      <c r="N3" s="287"/>
      <c r="O3" s="287"/>
    </row>
    <row r="4" spans="2:15" ht="35.25" customHeight="1" thickBot="1" x14ac:dyDescent="0.45">
      <c r="B4" s="83" t="str">
        <f>IF(OR(K5="○",K6="○"),"○","")</f>
        <v/>
      </c>
      <c r="C4" s="312" t="s">
        <v>3</v>
      </c>
      <c r="D4" s="313"/>
      <c r="E4" s="313"/>
      <c r="F4" s="313"/>
      <c r="G4" s="313"/>
      <c r="H4" s="313"/>
      <c r="I4" s="313"/>
      <c r="J4" s="313"/>
      <c r="K4" s="314"/>
      <c r="L4" s="251">
        <f>IF(K28&gt;=8,35,IF(AND(K28&gt;=6,K28&lt;=7),25,IF(AND(K28&gt;=1,K28&lt;=5),15,0)))</f>
        <v>0</v>
      </c>
    </row>
    <row r="5" spans="2:15" ht="35.25" customHeight="1" thickTop="1" thickBot="1" x14ac:dyDescent="0.45">
      <c r="B5" s="355" t="s">
        <v>123</v>
      </c>
      <c r="C5" s="356"/>
      <c r="D5" s="356"/>
      <c r="E5" s="356"/>
      <c r="F5" s="356"/>
      <c r="G5" s="356"/>
      <c r="H5" s="356"/>
      <c r="I5" s="356"/>
      <c r="J5" s="356"/>
      <c r="K5" s="36" t="s">
        <v>203</v>
      </c>
      <c r="L5" s="306"/>
    </row>
    <row r="6" spans="2:15" ht="35.25" customHeight="1" thickTop="1" thickBot="1" x14ac:dyDescent="0.45">
      <c r="B6" s="318" t="s">
        <v>48</v>
      </c>
      <c r="C6" s="357"/>
      <c r="D6" s="357"/>
      <c r="E6" s="357"/>
      <c r="F6" s="357"/>
      <c r="G6" s="357"/>
      <c r="H6" s="357"/>
      <c r="I6" s="357"/>
      <c r="J6" s="357"/>
      <c r="K6" s="36"/>
      <c r="L6" s="306"/>
    </row>
    <row r="7" spans="2:15" ht="35.25" customHeight="1" thickTop="1" thickBot="1" x14ac:dyDescent="0.45">
      <c r="B7" s="71" t="s">
        <v>37</v>
      </c>
      <c r="C7" s="297" t="s">
        <v>4</v>
      </c>
      <c r="D7" s="298"/>
      <c r="E7" s="298"/>
      <c r="F7" s="298"/>
      <c r="G7" s="298"/>
      <c r="H7" s="298"/>
      <c r="I7" s="298"/>
      <c r="J7" s="298"/>
      <c r="K7" s="308"/>
      <c r="L7" s="251"/>
    </row>
    <row r="8" spans="2:15" ht="35.25" customHeight="1" x14ac:dyDescent="0.4">
      <c r="B8" s="358" t="s">
        <v>49</v>
      </c>
      <c r="C8" s="359"/>
      <c r="D8" s="359"/>
      <c r="E8" s="359"/>
      <c r="F8" s="359"/>
      <c r="G8" s="359"/>
      <c r="H8" s="359"/>
      <c r="I8" s="359"/>
      <c r="J8" s="360"/>
      <c r="K8" s="102" t="s">
        <v>37</v>
      </c>
      <c r="L8" s="251"/>
    </row>
    <row r="9" spans="2:15" ht="35.25" customHeight="1" thickBot="1" x14ac:dyDescent="0.45">
      <c r="B9" s="361" t="s">
        <v>50</v>
      </c>
      <c r="C9" s="362"/>
      <c r="D9" s="362"/>
      <c r="E9" s="362"/>
      <c r="F9" s="362"/>
      <c r="G9" s="362"/>
      <c r="H9" s="362"/>
      <c r="I9" s="362"/>
      <c r="J9" s="363"/>
      <c r="K9" s="103" t="s">
        <v>37</v>
      </c>
      <c r="L9" s="251"/>
    </row>
    <row r="10" spans="2:15" ht="35.25" customHeight="1" thickBot="1" x14ac:dyDescent="0.45">
      <c r="B10" s="71"/>
      <c r="C10" s="297" t="s">
        <v>5</v>
      </c>
      <c r="D10" s="298"/>
      <c r="E10" s="298"/>
      <c r="F10" s="298"/>
      <c r="G10" s="298"/>
      <c r="H10" s="298"/>
      <c r="I10" s="298"/>
      <c r="J10" s="298"/>
      <c r="K10" s="299"/>
      <c r="L10" s="251"/>
    </row>
    <row r="11" spans="2:15" ht="35.25" customHeight="1" x14ac:dyDescent="0.4">
      <c r="B11" s="358" t="s">
        <v>124</v>
      </c>
      <c r="C11" s="359"/>
      <c r="D11" s="359"/>
      <c r="E11" s="359"/>
      <c r="F11" s="359"/>
      <c r="G11" s="359"/>
      <c r="H11" s="359"/>
      <c r="I11" s="359"/>
      <c r="J11" s="360"/>
      <c r="K11" s="102"/>
      <c r="L11" s="251"/>
    </row>
    <row r="12" spans="2:15" ht="35.25" customHeight="1" thickBot="1" x14ac:dyDescent="0.45">
      <c r="B12" s="361" t="s">
        <v>71</v>
      </c>
      <c r="C12" s="362"/>
      <c r="D12" s="362"/>
      <c r="E12" s="362"/>
      <c r="F12" s="362"/>
      <c r="G12" s="362"/>
      <c r="H12" s="362"/>
      <c r="I12" s="362"/>
      <c r="J12" s="363"/>
      <c r="K12" s="103" t="s">
        <v>37</v>
      </c>
      <c r="L12" s="251"/>
    </row>
    <row r="13" spans="2:15" ht="35.25" customHeight="1" thickBot="1" x14ac:dyDescent="0.45">
      <c r="B13" s="71" t="s">
        <v>37</v>
      </c>
      <c r="C13" s="297" t="s">
        <v>6</v>
      </c>
      <c r="D13" s="298"/>
      <c r="E13" s="298"/>
      <c r="F13" s="298"/>
      <c r="G13" s="298"/>
      <c r="H13" s="298"/>
      <c r="I13" s="298"/>
      <c r="J13" s="298"/>
      <c r="K13" s="299"/>
      <c r="L13" s="251"/>
    </row>
    <row r="14" spans="2:15" ht="35.25" customHeight="1" thickBot="1" x14ac:dyDescent="0.45">
      <c r="B14" s="365" t="s">
        <v>49</v>
      </c>
      <c r="C14" s="366"/>
      <c r="D14" s="366"/>
      <c r="E14" s="366"/>
      <c r="F14" s="366"/>
      <c r="G14" s="366"/>
      <c r="H14" s="366"/>
      <c r="I14" s="366"/>
      <c r="J14" s="367"/>
      <c r="K14" s="104" t="s">
        <v>37</v>
      </c>
      <c r="L14" s="251"/>
    </row>
    <row r="15" spans="2:15" ht="35.25" customHeight="1" thickBot="1" x14ac:dyDescent="0.45">
      <c r="B15" s="361" t="s">
        <v>50</v>
      </c>
      <c r="C15" s="362"/>
      <c r="D15" s="362"/>
      <c r="E15" s="362"/>
      <c r="F15" s="362"/>
      <c r="G15" s="362"/>
      <c r="H15" s="362"/>
      <c r="I15" s="362"/>
      <c r="J15" s="363"/>
      <c r="K15" s="105" t="s">
        <v>37</v>
      </c>
      <c r="L15" s="251"/>
      <c r="N15" s="345" t="s">
        <v>152</v>
      </c>
      <c r="O15" s="106" t="s">
        <v>161</v>
      </c>
    </row>
    <row r="16" spans="2:15" ht="35.25" customHeight="1" thickBot="1" x14ac:dyDescent="0.45">
      <c r="B16" s="71"/>
      <c r="C16" s="297" t="s">
        <v>7</v>
      </c>
      <c r="D16" s="298"/>
      <c r="E16" s="298"/>
      <c r="F16" s="298"/>
      <c r="G16" s="298"/>
      <c r="H16" s="298"/>
      <c r="I16" s="298"/>
      <c r="J16" s="298"/>
      <c r="K16" s="299"/>
      <c r="L16" s="251"/>
      <c r="N16" s="346"/>
      <c r="O16" s="109"/>
    </row>
    <row r="17" spans="2:15" ht="35.25" customHeight="1" x14ac:dyDescent="0.4">
      <c r="B17" s="347" t="s">
        <v>51</v>
      </c>
      <c r="C17" s="348"/>
      <c r="D17" s="348"/>
      <c r="E17" s="348"/>
      <c r="F17" s="348"/>
      <c r="G17" s="348"/>
      <c r="H17" s="348"/>
      <c r="I17" s="348"/>
      <c r="J17" s="349"/>
      <c r="K17" s="353"/>
      <c r="L17" s="251"/>
      <c r="N17" s="107" t="s">
        <v>153</v>
      </c>
      <c r="O17" s="110"/>
    </row>
    <row r="18" spans="2:15" ht="35.25" customHeight="1" thickBot="1" x14ac:dyDescent="0.45">
      <c r="B18" s="347"/>
      <c r="C18" s="348"/>
      <c r="D18" s="348"/>
      <c r="E18" s="348"/>
      <c r="F18" s="348"/>
      <c r="G18" s="348"/>
      <c r="H18" s="348"/>
      <c r="I18" s="348"/>
      <c r="J18" s="349"/>
      <c r="K18" s="354"/>
      <c r="L18" s="251"/>
      <c r="N18" s="107" t="s">
        <v>154</v>
      </c>
      <c r="O18" s="110"/>
    </row>
    <row r="19" spans="2:15" ht="35.25" customHeight="1" thickBot="1" x14ac:dyDescent="0.45">
      <c r="B19" s="71"/>
      <c r="C19" s="297" t="s">
        <v>8</v>
      </c>
      <c r="D19" s="298"/>
      <c r="E19" s="298"/>
      <c r="F19" s="298"/>
      <c r="G19" s="298"/>
      <c r="H19" s="298"/>
      <c r="I19" s="298"/>
      <c r="J19" s="298"/>
      <c r="K19" s="299"/>
      <c r="L19" s="251"/>
      <c r="N19" s="107" t="s">
        <v>155</v>
      </c>
      <c r="O19" s="110"/>
    </row>
    <row r="20" spans="2:15" ht="35.25" customHeight="1" x14ac:dyDescent="0.4">
      <c r="B20" s="347" t="s">
        <v>52</v>
      </c>
      <c r="C20" s="348"/>
      <c r="D20" s="348"/>
      <c r="E20" s="348"/>
      <c r="F20" s="348"/>
      <c r="G20" s="348"/>
      <c r="H20" s="348"/>
      <c r="I20" s="348"/>
      <c r="J20" s="349"/>
      <c r="K20" s="353"/>
      <c r="L20" s="251"/>
      <c r="N20" s="107" t="s">
        <v>162</v>
      </c>
      <c r="O20" s="110"/>
    </row>
    <row r="21" spans="2:15" ht="35.25" customHeight="1" thickBot="1" x14ac:dyDescent="0.45">
      <c r="B21" s="347"/>
      <c r="C21" s="348"/>
      <c r="D21" s="348"/>
      <c r="E21" s="348"/>
      <c r="F21" s="348"/>
      <c r="G21" s="348"/>
      <c r="H21" s="348"/>
      <c r="I21" s="348"/>
      <c r="J21" s="349"/>
      <c r="K21" s="354"/>
      <c r="L21" s="251"/>
      <c r="N21" s="343" t="s">
        <v>156</v>
      </c>
      <c r="O21" s="108" t="s">
        <v>157</v>
      </c>
    </row>
    <row r="22" spans="2:15" ht="35.25" customHeight="1" thickBot="1" x14ac:dyDescent="0.45">
      <c r="B22" s="71"/>
      <c r="C22" s="297" t="s">
        <v>9</v>
      </c>
      <c r="D22" s="298"/>
      <c r="E22" s="298"/>
      <c r="F22" s="298"/>
      <c r="G22" s="298"/>
      <c r="H22" s="298"/>
      <c r="I22" s="298"/>
      <c r="J22" s="298"/>
      <c r="K22" s="299"/>
      <c r="L22" s="251"/>
      <c r="N22" s="343"/>
      <c r="O22" s="111"/>
    </row>
    <row r="23" spans="2:15" ht="35.25" customHeight="1" x14ac:dyDescent="0.4">
      <c r="B23" s="347" t="s">
        <v>53</v>
      </c>
      <c r="C23" s="348"/>
      <c r="D23" s="348"/>
      <c r="E23" s="348"/>
      <c r="F23" s="348"/>
      <c r="G23" s="348"/>
      <c r="H23" s="348"/>
      <c r="I23" s="348"/>
      <c r="J23" s="349"/>
      <c r="K23" s="353" t="s">
        <v>37</v>
      </c>
      <c r="L23" s="251"/>
      <c r="N23" s="343"/>
      <c r="O23" s="108" t="s">
        <v>158</v>
      </c>
    </row>
    <row r="24" spans="2:15" ht="35.25" customHeight="1" thickBot="1" x14ac:dyDescent="0.45">
      <c r="B24" s="347"/>
      <c r="C24" s="348"/>
      <c r="D24" s="348"/>
      <c r="E24" s="348"/>
      <c r="F24" s="348"/>
      <c r="G24" s="348"/>
      <c r="H24" s="348"/>
      <c r="I24" s="348"/>
      <c r="J24" s="349"/>
      <c r="K24" s="354"/>
      <c r="L24" s="251"/>
      <c r="N24" s="343"/>
      <c r="O24" s="111"/>
    </row>
    <row r="25" spans="2:15" ht="35.25" customHeight="1" thickBot="1" x14ac:dyDescent="0.45">
      <c r="B25" s="71"/>
      <c r="C25" s="297" t="s">
        <v>10</v>
      </c>
      <c r="D25" s="298"/>
      <c r="E25" s="298"/>
      <c r="F25" s="298"/>
      <c r="G25" s="298"/>
      <c r="H25" s="298"/>
      <c r="I25" s="298"/>
      <c r="J25" s="298"/>
      <c r="K25" s="299"/>
      <c r="L25" s="251"/>
      <c r="N25" s="343"/>
      <c r="O25" s="108" t="s">
        <v>159</v>
      </c>
    </row>
    <row r="26" spans="2:15" ht="35.25" customHeight="1" x14ac:dyDescent="0.4">
      <c r="B26" s="347" t="s">
        <v>54</v>
      </c>
      <c r="C26" s="348"/>
      <c r="D26" s="348"/>
      <c r="E26" s="348"/>
      <c r="F26" s="348"/>
      <c r="G26" s="348"/>
      <c r="H26" s="348"/>
      <c r="I26" s="348"/>
      <c r="J26" s="349"/>
      <c r="K26" s="353"/>
      <c r="L26" s="251"/>
      <c r="N26" s="343"/>
      <c r="O26" s="112"/>
    </row>
    <row r="27" spans="2:15" ht="35.25" customHeight="1" x14ac:dyDescent="0.4">
      <c r="B27" s="350"/>
      <c r="C27" s="351"/>
      <c r="D27" s="351"/>
      <c r="E27" s="351"/>
      <c r="F27" s="351"/>
      <c r="G27" s="351"/>
      <c r="H27" s="351"/>
      <c r="I27" s="351"/>
      <c r="J27" s="352"/>
      <c r="K27" s="354"/>
      <c r="L27" s="230"/>
      <c r="N27" s="343"/>
      <c r="O27" s="108" t="s">
        <v>160</v>
      </c>
    </row>
    <row r="28" spans="2:15" ht="35.25" customHeight="1" thickBot="1" x14ac:dyDescent="0.45">
      <c r="B28" s="280" t="s">
        <v>66</v>
      </c>
      <c r="C28" s="281"/>
      <c r="D28" s="281"/>
      <c r="E28" s="281"/>
      <c r="F28" s="281"/>
      <c r="G28" s="281"/>
      <c r="H28" s="281"/>
      <c r="I28" s="281"/>
      <c r="J28" s="282"/>
      <c r="K28" s="48">
        <f>((COUNTIF(K5,"○")+COUNTIF(K8,"○")+COUNTIF(K11,"○")+COUNTIF(K14,"○"))+((COUNTIF(K6,"○")+COUNTIF(K9,"○")+COUNTIF(K12,"○")+COUNTIF(K15,"○")+COUNTIF(K17,"○")+COUNTIF(K20,"○")+COUNTIF(K23,"○")+COUNTIF(K26,"○"))*2))</f>
        <v>0</v>
      </c>
      <c r="L28" s="43" t="s">
        <v>11</v>
      </c>
      <c r="N28" s="344"/>
      <c r="O28" s="113"/>
    </row>
    <row r="29" spans="2:15" ht="35.25" customHeight="1" x14ac:dyDescent="0.4"/>
    <row r="30" spans="2:15" ht="35.25" customHeight="1" x14ac:dyDescent="0.4"/>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1">
    <mergeCell ref="B23:J24"/>
    <mergeCell ref="B1:O1"/>
    <mergeCell ref="K17:K18"/>
    <mergeCell ref="C19:K19"/>
    <mergeCell ref="B20:J21"/>
    <mergeCell ref="K20:K21"/>
    <mergeCell ref="C22:K22"/>
    <mergeCell ref="B14:J14"/>
    <mergeCell ref="B15:J15"/>
    <mergeCell ref="C16:K16"/>
    <mergeCell ref="B3:L3"/>
    <mergeCell ref="C4:K4"/>
    <mergeCell ref="K23:K24"/>
    <mergeCell ref="B11:J11"/>
    <mergeCell ref="B12:J12"/>
    <mergeCell ref="C13:K13"/>
    <mergeCell ref="M3:O3"/>
    <mergeCell ref="N21:N28"/>
    <mergeCell ref="N15:N16"/>
    <mergeCell ref="B26:J27"/>
    <mergeCell ref="K26:K27"/>
    <mergeCell ref="B28:J28"/>
    <mergeCell ref="L4:L27"/>
    <mergeCell ref="B5:J5"/>
    <mergeCell ref="B6:J6"/>
    <mergeCell ref="C7:K7"/>
    <mergeCell ref="B8:J8"/>
    <mergeCell ref="C25:K25"/>
    <mergeCell ref="B17:J18"/>
    <mergeCell ref="B9:J9"/>
    <mergeCell ref="C10:K10"/>
  </mergeCells>
  <phoneticPr fontId="1"/>
  <dataValidations count="1">
    <dataValidation type="list" allowBlank="1" showInputMessage="1" showErrorMessage="1" sqref="K5:K6">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2"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9" sqref="K9"/>
    </sheetView>
  </sheetViews>
  <sheetFormatPr defaultRowHeight="21" x14ac:dyDescent="0.4"/>
  <cols>
    <col min="1" max="1" width="3.5" style="37" customWidth="1"/>
    <col min="2" max="3" width="11.25" style="37" customWidth="1"/>
    <col min="4" max="10" width="9.875" style="37" customWidth="1"/>
    <col min="11" max="11" width="11.375" style="69" customWidth="1"/>
    <col min="12" max="12" width="10.75" style="69" customWidth="1"/>
    <col min="13" max="13" width="9" style="69"/>
    <col min="14" max="14" width="38.75" style="69" bestFit="1" customWidth="1"/>
    <col min="15" max="15" width="111" style="69" customWidth="1"/>
    <col min="16" max="16" width="9" style="69"/>
    <col min="17" max="17" width="9" style="69" customWidth="1"/>
    <col min="18" max="16384" width="9" style="69"/>
  </cols>
  <sheetData>
    <row r="1" spans="2:15" ht="48" customHeight="1" x14ac:dyDescent="0.4">
      <c r="B1" s="364" t="s">
        <v>116</v>
      </c>
      <c r="C1" s="374"/>
      <c r="D1" s="374"/>
      <c r="E1" s="374"/>
      <c r="F1" s="374"/>
      <c r="G1" s="374"/>
      <c r="H1" s="374"/>
      <c r="I1" s="374"/>
      <c r="J1" s="374"/>
      <c r="K1" s="374"/>
      <c r="L1" s="374"/>
      <c r="M1" s="374"/>
      <c r="N1" s="374"/>
      <c r="O1" s="374"/>
    </row>
    <row r="2" spans="2:15" ht="10.5" customHeight="1" x14ac:dyDescent="0.4">
      <c r="K2" s="70"/>
      <c r="L2" s="70"/>
    </row>
    <row r="3" spans="2:15" ht="35.25" customHeight="1" thickBot="1" x14ac:dyDescent="0.45">
      <c r="B3" s="252" t="s">
        <v>39</v>
      </c>
      <c r="C3" s="253"/>
      <c r="D3" s="253"/>
      <c r="E3" s="253"/>
      <c r="F3" s="253"/>
      <c r="G3" s="253"/>
      <c r="H3" s="253"/>
      <c r="I3" s="253"/>
      <c r="J3" s="253"/>
      <c r="K3" s="253"/>
      <c r="L3" s="254"/>
      <c r="M3" s="319" t="s">
        <v>143</v>
      </c>
      <c r="N3" s="287"/>
      <c r="O3" s="287"/>
    </row>
    <row r="4" spans="2:15" ht="35.25" customHeight="1" thickBot="1" x14ac:dyDescent="0.45">
      <c r="B4" s="71"/>
      <c r="C4" s="297" t="s">
        <v>3</v>
      </c>
      <c r="D4" s="298"/>
      <c r="E4" s="298"/>
      <c r="F4" s="298"/>
      <c r="G4" s="298"/>
      <c r="H4" s="298"/>
      <c r="I4" s="298"/>
      <c r="J4" s="298"/>
      <c r="K4" s="299"/>
      <c r="L4" s="251">
        <f>IF(K28&gt;=8,35,IF(AND(K28&gt;=6,K28&lt;=7),25,IF(AND(K28&gt;=1,K28&lt;=5),15,0)))</f>
        <v>0</v>
      </c>
    </row>
    <row r="5" spans="2:15" ht="35.25" customHeight="1" x14ac:dyDescent="0.4">
      <c r="B5" s="358" t="s">
        <v>123</v>
      </c>
      <c r="C5" s="359"/>
      <c r="D5" s="359"/>
      <c r="E5" s="359"/>
      <c r="F5" s="359"/>
      <c r="G5" s="359"/>
      <c r="H5" s="359"/>
      <c r="I5" s="359"/>
      <c r="J5" s="360"/>
      <c r="K5" s="102"/>
      <c r="L5" s="251"/>
    </row>
    <row r="6" spans="2:15" ht="35.25" customHeight="1" thickBot="1" x14ac:dyDescent="0.45">
      <c r="B6" s="361" t="s">
        <v>48</v>
      </c>
      <c r="C6" s="362"/>
      <c r="D6" s="362"/>
      <c r="E6" s="362"/>
      <c r="F6" s="362"/>
      <c r="G6" s="362"/>
      <c r="H6" s="362"/>
      <c r="I6" s="362"/>
      <c r="J6" s="363"/>
      <c r="K6" s="103" t="s">
        <v>37</v>
      </c>
      <c r="L6" s="251"/>
    </row>
    <row r="7" spans="2:15" ht="35.25" customHeight="1" thickBot="1" x14ac:dyDescent="0.45">
      <c r="B7" s="83" t="str">
        <f>IF(OR(K8="○",K9="○"),"○","")</f>
        <v/>
      </c>
      <c r="C7" s="312" t="s">
        <v>4</v>
      </c>
      <c r="D7" s="313"/>
      <c r="E7" s="313"/>
      <c r="F7" s="313"/>
      <c r="G7" s="313"/>
      <c r="H7" s="313"/>
      <c r="I7" s="313"/>
      <c r="J7" s="313"/>
      <c r="K7" s="314"/>
      <c r="L7" s="251"/>
    </row>
    <row r="8" spans="2:15" ht="35.25" customHeight="1" thickTop="1" thickBot="1" x14ac:dyDescent="0.45">
      <c r="B8" s="355" t="s">
        <v>49</v>
      </c>
      <c r="C8" s="356"/>
      <c r="D8" s="356"/>
      <c r="E8" s="356"/>
      <c r="F8" s="356"/>
      <c r="G8" s="356"/>
      <c r="H8" s="356"/>
      <c r="I8" s="356"/>
      <c r="J8" s="356"/>
      <c r="K8" s="36"/>
      <c r="L8" s="306"/>
    </row>
    <row r="9" spans="2:15" ht="35.25" customHeight="1" thickTop="1" thickBot="1" x14ac:dyDescent="0.45">
      <c r="B9" s="318" t="s">
        <v>50</v>
      </c>
      <c r="C9" s="357"/>
      <c r="D9" s="357"/>
      <c r="E9" s="357"/>
      <c r="F9" s="357"/>
      <c r="G9" s="357"/>
      <c r="H9" s="357"/>
      <c r="I9" s="357"/>
      <c r="J9" s="357"/>
      <c r="K9" s="36"/>
      <c r="L9" s="306"/>
    </row>
    <row r="10" spans="2:15" ht="35.25" customHeight="1" thickTop="1" thickBot="1" x14ac:dyDescent="0.45">
      <c r="B10" s="71"/>
      <c r="C10" s="297" t="s">
        <v>5</v>
      </c>
      <c r="D10" s="298"/>
      <c r="E10" s="298"/>
      <c r="F10" s="298"/>
      <c r="G10" s="298"/>
      <c r="H10" s="298"/>
      <c r="I10" s="298"/>
      <c r="J10" s="298"/>
      <c r="K10" s="308"/>
      <c r="L10" s="251"/>
    </row>
    <row r="11" spans="2:15" ht="35.25" customHeight="1" x14ac:dyDescent="0.4">
      <c r="B11" s="358" t="s">
        <v>124</v>
      </c>
      <c r="C11" s="359"/>
      <c r="D11" s="359"/>
      <c r="E11" s="359"/>
      <c r="F11" s="359"/>
      <c r="G11" s="359"/>
      <c r="H11" s="359"/>
      <c r="I11" s="359"/>
      <c r="J11" s="360"/>
      <c r="K11" s="102"/>
      <c r="L11" s="251"/>
    </row>
    <row r="12" spans="2:15" ht="35.25" customHeight="1" thickBot="1" x14ac:dyDescent="0.45">
      <c r="B12" s="361" t="s">
        <v>71</v>
      </c>
      <c r="C12" s="362"/>
      <c r="D12" s="362"/>
      <c r="E12" s="362"/>
      <c r="F12" s="362"/>
      <c r="G12" s="362"/>
      <c r="H12" s="362"/>
      <c r="I12" s="362"/>
      <c r="J12" s="363"/>
      <c r="K12" s="103" t="s">
        <v>37</v>
      </c>
      <c r="L12" s="251"/>
    </row>
    <row r="13" spans="2:15" ht="35.25" customHeight="1" thickBot="1" x14ac:dyDescent="0.45">
      <c r="B13" s="71" t="s">
        <v>37</v>
      </c>
      <c r="C13" s="297" t="s">
        <v>6</v>
      </c>
      <c r="D13" s="298"/>
      <c r="E13" s="298"/>
      <c r="F13" s="298"/>
      <c r="G13" s="298"/>
      <c r="H13" s="298"/>
      <c r="I13" s="298"/>
      <c r="J13" s="298"/>
      <c r="K13" s="299"/>
      <c r="L13" s="251"/>
    </row>
    <row r="14" spans="2:15" ht="35.25" customHeight="1" x14ac:dyDescent="0.4">
      <c r="B14" s="365" t="s">
        <v>49</v>
      </c>
      <c r="C14" s="366"/>
      <c r="D14" s="366"/>
      <c r="E14" s="366"/>
      <c r="F14" s="366"/>
      <c r="G14" s="366"/>
      <c r="H14" s="366"/>
      <c r="I14" s="366"/>
      <c r="J14" s="367"/>
      <c r="K14" s="104" t="s">
        <v>37</v>
      </c>
      <c r="L14" s="251"/>
    </row>
    <row r="15" spans="2:15" ht="35.25" customHeight="1" thickBot="1" x14ac:dyDescent="0.45">
      <c r="B15" s="361" t="s">
        <v>50</v>
      </c>
      <c r="C15" s="362"/>
      <c r="D15" s="362"/>
      <c r="E15" s="362"/>
      <c r="F15" s="362"/>
      <c r="G15" s="362"/>
      <c r="H15" s="362"/>
      <c r="I15" s="362"/>
      <c r="J15" s="363"/>
      <c r="K15" s="105" t="s">
        <v>37</v>
      </c>
      <c r="L15" s="251"/>
    </row>
    <row r="16" spans="2:15" ht="35.25" customHeight="1" thickBot="1" x14ac:dyDescent="0.45">
      <c r="B16" s="71"/>
      <c r="C16" s="297" t="s">
        <v>7</v>
      </c>
      <c r="D16" s="298"/>
      <c r="E16" s="298"/>
      <c r="F16" s="298"/>
      <c r="G16" s="298"/>
      <c r="H16" s="298"/>
      <c r="I16" s="298"/>
      <c r="J16" s="298"/>
      <c r="K16" s="299"/>
      <c r="L16" s="251"/>
      <c r="N16" s="345" t="s">
        <v>164</v>
      </c>
      <c r="O16" s="106" t="s">
        <v>163</v>
      </c>
    </row>
    <row r="17" spans="2:15" ht="35.25" customHeight="1" x14ac:dyDescent="0.4">
      <c r="B17" s="347" t="s">
        <v>51</v>
      </c>
      <c r="C17" s="348"/>
      <c r="D17" s="348"/>
      <c r="E17" s="348"/>
      <c r="F17" s="348"/>
      <c r="G17" s="348"/>
      <c r="H17" s="348"/>
      <c r="I17" s="348"/>
      <c r="J17" s="349"/>
      <c r="K17" s="353"/>
      <c r="L17" s="251"/>
      <c r="N17" s="346"/>
      <c r="O17" s="109"/>
    </row>
    <row r="18" spans="2:15" ht="35.25" customHeight="1" thickBot="1" x14ac:dyDescent="0.45">
      <c r="B18" s="347"/>
      <c r="C18" s="348"/>
      <c r="D18" s="348"/>
      <c r="E18" s="348"/>
      <c r="F18" s="348"/>
      <c r="G18" s="348"/>
      <c r="H18" s="348"/>
      <c r="I18" s="348"/>
      <c r="J18" s="349"/>
      <c r="K18" s="354"/>
      <c r="L18" s="251"/>
      <c r="N18" s="371" t="s">
        <v>170</v>
      </c>
      <c r="O18" s="114" t="s">
        <v>165</v>
      </c>
    </row>
    <row r="19" spans="2:15" ht="35.25" customHeight="1" thickBot="1" x14ac:dyDescent="0.45">
      <c r="B19" s="71"/>
      <c r="C19" s="297" t="s">
        <v>8</v>
      </c>
      <c r="D19" s="298"/>
      <c r="E19" s="298"/>
      <c r="F19" s="298"/>
      <c r="G19" s="298"/>
      <c r="H19" s="298"/>
      <c r="I19" s="298"/>
      <c r="J19" s="298"/>
      <c r="K19" s="299"/>
      <c r="L19" s="251"/>
      <c r="N19" s="372"/>
      <c r="O19" s="110"/>
    </row>
    <row r="20" spans="2:15" ht="35.25" customHeight="1" x14ac:dyDescent="0.4">
      <c r="B20" s="347" t="s">
        <v>52</v>
      </c>
      <c r="C20" s="348"/>
      <c r="D20" s="348"/>
      <c r="E20" s="348"/>
      <c r="F20" s="348"/>
      <c r="G20" s="348"/>
      <c r="H20" s="348"/>
      <c r="I20" s="348"/>
      <c r="J20" s="349"/>
      <c r="K20" s="353"/>
      <c r="L20" s="251"/>
      <c r="N20" s="372"/>
      <c r="O20" s="114" t="s">
        <v>166</v>
      </c>
    </row>
    <row r="21" spans="2:15" ht="35.25" customHeight="1" thickBot="1" x14ac:dyDescent="0.45">
      <c r="B21" s="347"/>
      <c r="C21" s="348"/>
      <c r="D21" s="348"/>
      <c r="E21" s="348"/>
      <c r="F21" s="348"/>
      <c r="G21" s="348"/>
      <c r="H21" s="348"/>
      <c r="I21" s="348"/>
      <c r="J21" s="349"/>
      <c r="K21" s="354"/>
      <c r="L21" s="251"/>
      <c r="N21" s="372"/>
      <c r="O21" s="110"/>
    </row>
    <row r="22" spans="2:15" ht="35.25" customHeight="1" thickBot="1" x14ac:dyDescent="0.45">
      <c r="B22" s="71"/>
      <c r="C22" s="297" t="s">
        <v>9</v>
      </c>
      <c r="D22" s="298"/>
      <c r="E22" s="298"/>
      <c r="F22" s="298"/>
      <c r="G22" s="298"/>
      <c r="H22" s="298"/>
      <c r="I22" s="298"/>
      <c r="J22" s="298"/>
      <c r="K22" s="299"/>
      <c r="L22" s="251"/>
      <c r="N22" s="372"/>
      <c r="O22" s="108" t="s">
        <v>169</v>
      </c>
    </row>
    <row r="23" spans="2:15" ht="35.25" customHeight="1" x14ac:dyDescent="0.4">
      <c r="B23" s="347" t="s">
        <v>53</v>
      </c>
      <c r="C23" s="348"/>
      <c r="D23" s="348"/>
      <c r="E23" s="348"/>
      <c r="F23" s="348"/>
      <c r="G23" s="348"/>
      <c r="H23" s="348"/>
      <c r="I23" s="348"/>
      <c r="J23" s="349"/>
      <c r="K23" s="353" t="s">
        <v>37</v>
      </c>
      <c r="L23" s="251"/>
      <c r="N23" s="372"/>
      <c r="O23" s="368"/>
    </row>
    <row r="24" spans="2:15" ht="35.25" customHeight="1" thickBot="1" x14ac:dyDescent="0.45">
      <c r="B24" s="347"/>
      <c r="C24" s="348"/>
      <c r="D24" s="348"/>
      <c r="E24" s="348"/>
      <c r="F24" s="348"/>
      <c r="G24" s="348"/>
      <c r="H24" s="348"/>
      <c r="I24" s="348"/>
      <c r="J24" s="349"/>
      <c r="K24" s="354"/>
      <c r="L24" s="251"/>
      <c r="N24" s="346"/>
      <c r="O24" s="370"/>
    </row>
    <row r="25" spans="2:15" ht="35.25" customHeight="1" thickBot="1" x14ac:dyDescent="0.45">
      <c r="B25" s="71"/>
      <c r="C25" s="297" t="s">
        <v>10</v>
      </c>
      <c r="D25" s="298"/>
      <c r="E25" s="298"/>
      <c r="F25" s="298"/>
      <c r="G25" s="298"/>
      <c r="H25" s="298"/>
      <c r="I25" s="298"/>
      <c r="J25" s="298"/>
      <c r="K25" s="299"/>
      <c r="L25" s="251"/>
      <c r="N25" s="371" t="s">
        <v>171</v>
      </c>
      <c r="O25" s="108" t="s">
        <v>167</v>
      </c>
    </row>
    <row r="26" spans="2:15" ht="35.25" customHeight="1" x14ac:dyDescent="0.4">
      <c r="B26" s="347" t="s">
        <v>54</v>
      </c>
      <c r="C26" s="348"/>
      <c r="D26" s="348"/>
      <c r="E26" s="348"/>
      <c r="F26" s="348"/>
      <c r="G26" s="348"/>
      <c r="H26" s="348"/>
      <c r="I26" s="348"/>
      <c r="J26" s="349"/>
      <c r="K26" s="353"/>
      <c r="L26" s="251"/>
      <c r="N26" s="372"/>
      <c r="O26" s="111"/>
    </row>
    <row r="27" spans="2:15" ht="35.25" customHeight="1" x14ac:dyDescent="0.4">
      <c r="B27" s="350"/>
      <c r="C27" s="351"/>
      <c r="D27" s="351"/>
      <c r="E27" s="351"/>
      <c r="F27" s="351"/>
      <c r="G27" s="351"/>
      <c r="H27" s="351"/>
      <c r="I27" s="351"/>
      <c r="J27" s="352"/>
      <c r="K27" s="354"/>
      <c r="L27" s="230"/>
      <c r="N27" s="372"/>
      <c r="O27" s="108" t="s">
        <v>168</v>
      </c>
    </row>
    <row r="28" spans="2:15" ht="35.25" customHeight="1" x14ac:dyDescent="0.4">
      <c r="B28" s="280" t="s">
        <v>66</v>
      </c>
      <c r="C28" s="281"/>
      <c r="D28" s="281"/>
      <c r="E28" s="281"/>
      <c r="F28" s="281"/>
      <c r="G28" s="281"/>
      <c r="H28" s="281"/>
      <c r="I28" s="281"/>
      <c r="J28" s="282"/>
      <c r="K28" s="48">
        <f>((COUNTIF(K5,"○")+COUNTIF(K8,"○")+COUNTIF(K11,"○")+COUNTIF(K14,"○"))+((COUNTIF(K6,"○")+COUNTIF(K9,"○")+COUNTIF(K12,"○")+COUNTIF(K15,"○")+COUNTIF(K17,"○")+COUNTIF(K20,"○")+COUNTIF(K23,"○")+COUNTIF(K26,"○"))*2))</f>
        <v>0</v>
      </c>
      <c r="L28" s="43" t="s">
        <v>11</v>
      </c>
      <c r="N28" s="372"/>
      <c r="O28" s="111"/>
    </row>
    <row r="29" spans="2:15" ht="35.25" customHeight="1" x14ac:dyDescent="0.4">
      <c r="N29" s="372"/>
      <c r="O29" s="108" t="s">
        <v>169</v>
      </c>
    </row>
    <row r="30" spans="2:15" ht="35.25" customHeight="1" x14ac:dyDescent="0.4">
      <c r="N30" s="372"/>
      <c r="O30" s="368"/>
    </row>
    <row r="31" spans="2:15" ht="35.25" customHeight="1" thickBot="1" x14ac:dyDescent="0.45">
      <c r="N31" s="373"/>
      <c r="O31" s="369"/>
    </row>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Q/SOs3O1scemkWnKPIMEC8qL0qxKFWbcbzYahAEX8E6F2T51XFwpV1/aBzmeZDHtBIEWSG9gN0+WyIVWGy3ukg==" saltValue="gG7tktR6z5SZrqqzsGKkow==" spinCount="100000" sheet="1" objects="1" scenarios="1"/>
  <mergeCells count="34">
    <mergeCell ref="K23:K24"/>
    <mergeCell ref="C25:K25"/>
    <mergeCell ref="B26:J27"/>
    <mergeCell ref="K26:K27"/>
    <mergeCell ref="B28:J28"/>
    <mergeCell ref="B23:J24"/>
    <mergeCell ref="B20:J21"/>
    <mergeCell ref="K20:K21"/>
    <mergeCell ref="C22:K22"/>
    <mergeCell ref="C16:K16"/>
    <mergeCell ref="B17:J18"/>
    <mergeCell ref="K17:K18"/>
    <mergeCell ref="B1:O1"/>
    <mergeCell ref="B3:L3"/>
    <mergeCell ref="C4:K4"/>
    <mergeCell ref="L4:L27"/>
    <mergeCell ref="B5:J5"/>
    <mergeCell ref="B6:J6"/>
    <mergeCell ref="C7:K7"/>
    <mergeCell ref="B8:J8"/>
    <mergeCell ref="B9:J9"/>
    <mergeCell ref="C10:K10"/>
    <mergeCell ref="B11:J11"/>
    <mergeCell ref="B12:J12"/>
    <mergeCell ref="C13:K13"/>
    <mergeCell ref="B14:J14"/>
    <mergeCell ref="B15:J15"/>
    <mergeCell ref="C19:K19"/>
    <mergeCell ref="M3:O3"/>
    <mergeCell ref="N16:N17"/>
    <mergeCell ref="O30:O31"/>
    <mergeCell ref="O23:O24"/>
    <mergeCell ref="N18:N24"/>
    <mergeCell ref="N25:N31"/>
  </mergeCells>
  <phoneticPr fontId="1"/>
  <dataValidations count="1">
    <dataValidation type="list" allowBlank="1" showInputMessage="1" showErrorMessage="1" sqref="K8:K9">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3"/>
  <sheetViews>
    <sheetView showGridLines="0" zoomScale="55" zoomScaleNormal="55" workbookViewId="0">
      <selection activeCell="K11" sqref="K11"/>
    </sheetView>
  </sheetViews>
  <sheetFormatPr defaultRowHeight="21" x14ac:dyDescent="0.4"/>
  <cols>
    <col min="1" max="1" width="3.5" style="37" customWidth="1"/>
    <col min="2" max="3" width="11.25" style="37" customWidth="1"/>
    <col min="4" max="10" width="9.875" style="37" customWidth="1"/>
    <col min="11" max="11" width="11.375" style="69" customWidth="1"/>
    <col min="12" max="12" width="10.75" style="69" customWidth="1"/>
    <col min="13" max="13" width="9" style="69"/>
    <col min="14" max="14" width="36.75" style="69" customWidth="1"/>
    <col min="15" max="15" width="117.125" style="69" customWidth="1"/>
    <col min="16" max="16" width="9" style="69"/>
    <col min="17" max="17" width="9" style="69" customWidth="1"/>
    <col min="18" max="16384" width="9" style="69"/>
  </cols>
  <sheetData>
    <row r="1" spans="2:15" ht="48" customHeight="1" x14ac:dyDescent="0.4">
      <c r="B1" s="364" t="s">
        <v>117</v>
      </c>
      <c r="C1" s="374"/>
      <c r="D1" s="374"/>
      <c r="E1" s="374"/>
      <c r="F1" s="374"/>
      <c r="G1" s="374"/>
      <c r="H1" s="374"/>
      <c r="I1" s="374"/>
      <c r="J1" s="374"/>
      <c r="K1" s="374"/>
      <c r="L1" s="374"/>
      <c r="M1" s="374"/>
      <c r="N1" s="374"/>
      <c r="O1" s="374"/>
    </row>
    <row r="2" spans="2:15" ht="10.5" customHeight="1" x14ac:dyDescent="0.4">
      <c r="K2" s="70"/>
      <c r="L2" s="70"/>
    </row>
    <row r="3" spans="2:15" ht="35.25" customHeight="1" thickBot="1" x14ac:dyDescent="0.45">
      <c r="B3" s="252" t="s">
        <v>39</v>
      </c>
      <c r="C3" s="253"/>
      <c r="D3" s="253"/>
      <c r="E3" s="253"/>
      <c r="F3" s="253"/>
      <c r="G3" s="253"/>
      <c r="H3" s="253"/>
      <c r="I3" s="253"/>
      <c r="J3" s="253"/>
      <c r="K3" s="253"/>
      <c r="L3" s="254"/>
      <c r="M3" s="319" t="s">
        <v>143</v>
      </c>
      <c r="N3" s="287"/>
      <c r="O3" s="287"/>
    </row>
    <row r="4" spans="2:15" ht="35.25" customHeight="1" thickBot="1" x14ac:dyDescent="0.45">
      <c r="B4" s="71"/>
      <c r="C4" s="297" t="s">
        <v>3</v>
      </c>
      <c r="D4" s="298"/>
      <c r="E4" s="298"/>
      <c r="F4" s="298"/>
      <c r="G4" s="298"/>
      <c r="H4" s="298"/>
      <c r="I4" s="298"/>
      <c r="J4" s="298"/>
      <c r="K4" s="299"/>
      <c r="L4" s="251">
        <f>IF(K28&gt;=8,35,IF(AND(K28&gt;=6,K28&lt;=7),25,IF(AND(K28&gt;=1,K28&lt;=5),15,0)))</f>
        <v>0</v>
      </c>
    </row>
    <row r="5" spans="2:15" ht="35.25" customHeight="1" x14ac:dyDescent="0.4">
      <c r="B5" s="358" t="s">
        <v>123</v>
      </c>
      <c r="C5" s="359"/>
      <c r="D5" s="359"/>
      <c r="E5" s="359"/>
      <c r="F5" s="359"/>
      <c r="G5" s="359"/>
      <c r="H5" s="359"/>
      <c r="I5" s="359"/>
      <c r="J5" s="360"/>
      <c r="K5" s="102"/>
      <c r="L5" s="251"/>
    </row>
    <row r="6" spans="2:15" ht="35.25" customHeight="1" thickBot="1" x14ac:dyDescent="0.45">
      <c r="B6" s="361" t="s">
        <v>48</v>
      </c>
      <c r="C6" s="362"/>
      <c r="D6" s="362"/>
      <c r="E6" s="362"/>
      <c r="F6" s="362"/>
      <c r="G6" s="362"/>
      <c r="H6" s="362"/>
      <c r="I6" s="362"/>
      <c r="J6" s="363"/>
      <c r="K6" s="103" t="s">
        <v>37</v>
      </c>
      <c r="L6" s="251"/>
    </row>
    <row r="7" spans="2:15" ht="35.25" customHeight="1" thickBot="1" x14ac:dyDescent="0.45">
      <c r="B7" s="71" t="s">
        <v>37</v>
      </c>
      <c r="C7" s="297" t="s">
        <v>4</v>
      </c>
      <c r="D7" s="298"/>
      <c r="E7" s="298"/>
      <c r="F7" s="298"/>
      <c r="G7" s="298"/>
      <c r="H7" s="298"/>
      <c r="I7" s="298"/>
      <c r="J7" s="298"/>
      <c r="K7" s="299"/>
      <c r="L7" s="251"/>
    </row>
    <row r="8" spans="2:15" ht="35.25" customHeight="1" x14ac:dyDescent="0.4">
      <c r="B8" s="358" t="s">
        <v>49</v>
      </c>
      <c r="C8" s="359"/>
      <c r="D8" s="359"/>
      <c r="E8" s="359"/>
      <c r="F8" s="359"/>
      <c r="G8" s="359"/>
      <c r="H8" s="359"/>
      <c r="I8" s="359"/>
      <c r="J8" s="360"/>
      <c r="K8" s="102" t="s">
        <v>37</v>
      </c>
      <c r="L8" s="251"/>
    </row>
    <row r="9" spans="2:15" ht="35.25" customHeight="1" thickBot="1" x14ac:dyDescent="0.45">
      <c r="B9" s="361" t="s">
        <v>50</v>
      </c>
      <c r="C9" s="362"/>
      <c r="D9" s="362"/>
      <c r="E9" s="362"/>
      <c r="F9" s="362"/>
      <c r="G9" s="362"/>
      <c r="H9" s="362"/>
      <c r="I9" s="362"/>
      <c r="J9" s="363"/>
      <c r="K9" s="103" t="s">
        <v>37</v>
      </c>
      <c r="L9" s="251"/>
    </row>
    <row r="10" spans="2:15" ht="35.25" customHeight="1" thickBot="1" x14ac:dyDescent="0.45">
      <c r="B10" s="83" t="str">
        <f>IF(OR(K11="○",K12="○"),"○","")</f>
        <v/>
      </c>
      <c r="C10" s="312" t="s">
        <v>5</v>
      </c>
      <c r="D10" s="313"/>
      <c r="E10" s="313"/>
      <c r="F10" s="313"/>
      <c r="G10" s="313"/>
      <c r="H10" s="313"/>
      <c r="I10" s="313"/>
      <c r="J10" s="313"/>
      <c r="K10" s="314"/>
      <c r="L10" s="251"/>
    </row>
    <row r="11" spans="2:15" ht="35.25" customHeight="1" thickTop="1" thickBot="1" x14ac:dyDescent="0.45">
      <c r="B11" s="355" t="s">
        <v>124</v>
      </c>
      <c r="C11" s="356"/>
      <c r="D11" s="356"/>
      <c r="E11" s="356"/>
      <c r="F11" s="356"/>
      <c r="G11" s="356"/>
      <c r="H11" s="356"/>
      <c r="I11" s="356"/>
      <c r="J11" s="356"/>
      <c r="K11" s="36"/>
      <c r="L11" s="306"/>
    </row>
    <row r="12" spans="2:15" ht="35.25" customHeight="1" thickTop="1" thickBot="1" x14ac:dyDescent="0.45">
      <c r="B12" s="318" t="s">
        <v>71</v>
      </c>
      <c r="C12" s="357"/>
      <c r="D12" s="357"/>
      <c r="E12" s="357"/>
      <c r="F12" s="357"/>
      <c r="G12" s="357"/>
      <c r="H12" s="357"/>
      <c r="I12" s="357"/>
      <c r="J12" s="357"/>
      <c r="K12" s="36" t="s">
        <v>37</v>
      </c>
      <c r="L12" s="306"/>
    </row>
    <row r="13" spans="2:15" ht="35.25" customHeight="1" thickTop="1" thickBot="1" x14ac:dyDescent="0.45">
      <c r="B13" s="71" t="s">
        <v>37</v>
      </c>
      <c r="C13" s="297" t="s">
        <v>6</v>
      </c>
      <c r="D13" s="298"/>
      <c r="E13" s="298"/>
      <c r="F13" s="298"/>
      <c r="G13" s="298"/>
      <c r="H13" s="298"/>
      <c r="I13" s="298"/>
      <c r="J13" s="298"/>
      <c r="K13" s="308"/>
      <c r="L13" s="251"/>
    </row>
    <row r="14" spans="2:15" ht="35.25" customHeight="1" x14ac:dyDescent="0.4">
      <c r="B14" s="365" t="s">
        <v>49</v>
      </c>
      <c r="C14" s="366"/>
      <c r="D14" s="366"/>
      <c r="E14" s="366"/>
      <c r="F14" s="366"/>
      <c r="G14" s="366"/>
      <c r="H14" s="366"/>
      <c r="I14" s="366"/>
      <c r="J14" s="367"/>
      <c r="K14" s="104" t="s">
        <v>37</v>
      </c>
      <c r="L14" s="251"/>
    </row>
    <row r="15" spans="2:15" ht="35.25" customHeight="1" thickBot="1" x14ac:dyDescent="0.45">
      <c r="B15" s="361" t="s">
        <v>50</v>
      </c>
      <c r="C15" s="362"/>
      <c r="D15" s="362"/>
      <c r="E15" s="362"/>
      <c r="F15" s="362"/>
      <c r="G15" s="362"/>
      <c r="H15" s="362"/>
      <c r="I15" s="362"/>
      <c r="J15" s="363"/>
      <c r="K15" s="105" t="s">
        <v>37</v>
      </c>
      <c r="L15" s="251"/>
    </row>
    <row r="16" spans="2:15" ht="35.25" customHeight="1" thickBot="1" x14ac:dyDescent="0.45">
      <c r="B16" s="71"/>
      <c r="C16" s="297" t="s">
        <v>7</v>
      </c>
      <c r="D16" s="298"/>
      <c r="E16" s="298"/>
      <c r="F16" s="298"/>
      <c r="G16" s="298"/>
      <c r="H16" s="298"/>
      <c r="I16" s="298"/>
      <c r="J16" s="298"/>
      <c r="K16" s="299"/>
      <c r="L16" s="251"/>
    </row>
    <row r="17" spans="2:15" ht="35.25" customHeight="1" x14ac:dyDescent="0.4">
      <c r="B17" s="347" t="s">
        <v>51</v>
      </c>
      <c r="C17" s="348"/>
      <c r="D17" s="348"/>
      <c r="E17" s="348"/>
      <c r="F17" s="348"/>
      <c r="G17" s="348"/>
      <c r="H17" s="348"/>
      <c r="I17" s="348"/>
      <c r="J17" s="349"/>
      <c r="K17" s="353"/>
      <c r="L17" s="251"/>
    </row>
    <row r="18" spans="2:15" ht="35.25" customHeight="1" thickBot="1" x14ac:dyDescent="0.45">
      <c r="B18" s="347"/>
      <c r="C18" s="348"/>
      <c r="D18" s="348"/>
      <c r="E18" s="348"/>
      <c r="F18" s="348"/>
      <c r="G18" s="348"/>
      <c r="H18" s="348"/>
      <c r="I18" s="348"/>
      <c r="J18" s="349"/>
      <c r="K18" s="354"/>
      <c r="L18" s="251"/>
    </row>
    <row r="19" spans="2:15" ht="35.25" customHeight="1" thickBot="1" x14ac:dyDescent="0.45">
      <c r="B19" s="71"/>
      <c r="C19" s="297" t="s">
        <v>8</v>
      </c>
      <c r="D19" s="298"/>
      <c r="E19" s="298"/>
      <c r="F19" s="298"/>
      <c r="G19" s="298"/>
      <c r="H19" s="298"/>
      <c r="I19" s="298"/>
      <c r="J19" s="298"/>
      <c r="K19" s="299"/>
      <c r="L19" s="251"/>
      <c r="N19" s="345" t="s">
        <v>177</v>
      </c>
      <c r="O19" s="115" t="s">
        <v>172</v>
      </c>
    </row>
    <row r="20" spans="2:15" ht="35.25" customHeight="1" x14ac:dyDescent="0.4">
      <c r="B20" s="347" t="s">
        <v>52</v>
      </c>
      <c r="C20" s="348"/>
      <c r="D20" s="348"/>
      <c r="E20" s="348"/>
      <c r="F20" s="348"/>
      <c r="G20" s="348"/>
      <c r="H20" s="348"/>
      <c r="I20" s="348"/>
      <c r="J20" s="349"/>
      <c r="K20" s="353"/>
      <c r="L20" s="251"/>
      <c r="N20" s="372"/>
      <c r="O20" s="112"/>
    </row>
    <row r="21" spans="2:15" ht="35.25" customHeight="1" thickBot="1" x14ac:dyDescent="0.45">
      <c r="B21" s="347"/>
      <c r="C21" s="348"/>
      <c r="D21" s="348"/>
      <c r="E21" s="348"/>
      <c r="F21" s="348"/>
      <c r="G21" s="348"/>
      <c r="H21" s="348"/>
      <c r="I21" s="348"/>
      <c r="J21" s="349"/>
      <c r="K21" s="354"/>
      <c r="L21" s="251"/>
      <c r="N21" s="372"/>
      <c r="O21" s="108" t="s">
        <v>173</v>
      </c>
    </row>
    <row r="22" spans="2:15" ht="35.25" customHeight="1" thickBot="1" x14ac:dyDescent="0.45">
      <c r="B22" s="71"/>
      <c r="C22" s="297" t="s">
        <v>9</v>
      </c>
      <c r="D22" s="298"/>
      <c r="E22" s="298"/>
      <c r="F22" s="298"/>
      <c r="G22" s="298"/>
      <c r="H22" s="298"/>
      <c r="I22" s="298"/>
      <c r="J22" s="298"/>
      <c r="K22" s="299"/>
      <c r="L22" s="251"/>
      <c r="N22" s="372"/>
      <c r="O22" s="112"/>
    </row>
    <row r="23" spans="2:15" ht="35.25" customHeight="1" x14ac:dyDescent="0.4">
      <c r="B23" s="347" t="s">
        <v>53</v>
      </c>
      <c r="C23" s="348"/>
      <c r="D23" s="348"/>
      <c r="E23" s="348"/>
      <c r="F23" s="348"/>
      <c r="G23" s="348"/>
      <c r="H23" s="348"/>
      <c r="I23" s="348"/>
      <c r="J23" s="349"/>
      <c r="K23" s="353" t="s">
        <v>37</v>
      </c>
      <c r="L23" s="251"/>
      <c r="N23" s="372"/>
      <c r="O23" s="108" t="s">
        <v>175</v>
      </c>
    </row>
    <row r="24" spans="2:15" ht="35.25" customHeight="1" thickBot="1" x14ac:dyDescent="0.45">
      <c r="B24" s="347"/>
      <c r="C24" s="348"/>
      <c r="D24" s="348"/>
      <c r="E24" s="348"/>
      <c r="F24" s="348"/>
      <c r="G24" s="348"/>
      <c r="H24" s="348"/>
      <c r="I24" s="348"/>
      <c r="J24" s="349"/>
      <c r="K24" s="354"/>
      <c r="L24" s="251"/>
      <c r="N24" s="346"/>
      <c r="O24" s="87"/>
    </row>
    <row r="25" spans="2:15" ht="35.25" customHeight="1" thickBot="1" x14ac:dyDescent="0.45">
      <c r="B25" s="71"/>
      <c r="C25" s="297" t="s">
        <v>10</v>
      </c>
      <c r="D25" s="298"/>
      <c r="E25" s="298"/>
      <c r="F25" s="298"/>
      <c r="G25" s="298"/>
      <c r="H25" s="298"/>
      <c r="I25" s="298"/>
      <c r="J25" s="298"/>
      <c r="K25" s="299"/>
      <c r="L25" s="251"/>
      <c r="N25" s="371" t="s">
        <v>176</v>
      </c>
      <c r="O25" s="108" t="s">
        <v>172</v>
      </c>
    </row>
    <row r="26" spans="2:15" ht="35.25" customHeight="1" x14ac:dyDescent="0.4">
      <c r="B26" s="347" t="s">
        <v>54</v>
      </c>
      <c r="C26" s="348"/>
      <c r="D26" s="348"/>
      <c r="E26" s="348"/>
      <c r="F26" s="348"/>
      <c r="G26" s="348"/>
      <c r="H26" s="348"/>
      <c r="I26" s="348"/>
      <c r="J26" s="349"/>
      <c r="K26" s="353"/>
      <c r="L26" s="251"/>
      <c r="N26" s="372"/>
      <c r="O26" s="112"/>
    </row>
    <row r="27" spans="2:15" ht="35.25" customHeight="1" x14ac:dyDescent="0.4">
      <c r="B27" s="350"/>
      <c r="C27" s="351"/>
      <c r="D27" s="351"/>
      <c r="E27" s="351"/>
      <c r="F27" s="351"/>
      <c r="G27" s="351"/>
      <c r="H27" s="351"/>
      <c r="I27" s="351"/>
      <c r="J27" s="352"/>
      <c r="K27" s="354"/>
      <c r="L27" s="230"/>
      <c r="N27" s="372"/>
      <c r="O27" s="108" t="s">
        <v>173</v>
      </c>
    </row>
    <row r="28" spans="2:15" ht="35.25" customHeight="1" x14ac:dyDescent="0.4">
      <c r="B28" s="280" t="s">
        <v>66</v>
      </c>
      <c r="C28" s="281"/>
      <c r="D28" s="281"/>
      <c r="E28" s="281"/>
      <c r="F28" s="281"/>
      <c r="G28" s="281"/>
      <c r="H28" s="281"/>
      <c r="I28" s="281"/>
      <c r="J28" s="282"/>
      <c r="K28" s="48">
        <f>((COUNTIF(K5,"○")+COUNTIF(K8,"○")+COUNTIF(K11,"○")+COUNTIF(K14,"○"))+((COUNTIF(K6,"○")+COUNTIF(K9,"○")+COUNTIF(K12,"○")+COUNTIF(K15,"○")+COUNTIF(K17,"○")+COUNTIF(K20,"○")+COUNTIF(K23,"○")+COUNTIF(K26,"○"))*2))</f>
        <v>0</v>
      </c>
      <c r="L28" s="43" t="s">
        <v>11</v>
      </c>
      <c r="N28" s="372"/>
      <c r="O28" s="112"/>
    </row>
    <row r="29" spans="2:15" ht="35.25" customHeight="1" x14ac:dyDescent="0.4">
      <c r="N29" s="372"/>
      <c r="O29" s="108" t="s">
        <v>174</v>
      </c>
    </row>
    <row r="30" spans="2:15" ht="35.25" customHeight="1" thickBot="1" x14ac:dyDescent="0.45">
      <c r="N30" s="373"/>
      <c r="O30" s="116"/>
    </row>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sheetData>
  <sheetProtection algorithmName="SHA-512" hashValue="GRY5ZLflDjvOB6scEmN7B2X+lsz8kBurjKInbqU/7oPso3mg+TFB5AFnY26DwCFnqcPMmyhxZtzpMMSJUL+5uA==" saltValue="a2JVbeM2B7+N4IN637JiQw==" spinCount="100000" sheet="1" objects="1" scenarios="1"/>
  <mergeCells count="31">
    <mergeCell ref="C25:K25"/>
    <mergeCell ref="B26:J27"/>
    <mergeCell ref="K26:K27"/>
    <mergeCell ref="B28:J28"/>
    <mergeCell ref="C16:K16"/>
    <mergeCell ref="B20:J21"/>
    <mergeCell ref="K20:K21"/>
    <mergeCell ref="C22:K22"/>
    <mergeCell ref="B23:J24"/>
    <mergeCell ref="K23:K24"/>
    <mergeCell ref="B11:J11"/>
    <mergeCell ref="B12:J12"/>
    <mergeCell ref="C13:K13"/>
    <mergeCell ref="B14:J14"/>
    <mergeCell ref="B15:J15"/>
    <mergeCell ref="M3:O3"/>
    <mergeCell ref="N19:N24"/>
    <mergeCell ref="N25:N30"/>
    <mergeCell ref="B1:O1"/>
    <mergeCell ref="B3:L3"/>
    <mergeCell ref="C4:K4"/>
    <mergeCell ref="L4:L27"/>
    <mergeCell ref="B5:J5"/>
    <mergeCell ref="B6:J6"/>
    <mergeCell ref="C7:K7"/>
    <mergeCell ref="B8:J8"/>
    <mergeCell ref="B9:J9"/>
    <mergeCell ref="C10:K10"/>
    <mergeCell ref="B17:J18"/>
    <mergeCell ref="K17:K18"/>
    <mergeCell ref="C19:K19"/>
  </mergeCells>
  <phoneticPr fontId="1"/>
  <dataValidations count="1">
    <dataValidation type="list" allowBlank="1" showInputMessage="1" showErrorMessage="1" sqref="K11:K12">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14" sqref="K14"/>
    </sheetView>
  </sheetViews>
  <sheetFormatPr defaultRowHeight="21" x14ac:dyDescent="0.4"/>
  <cols>
    <col min="1" max="1" width="3.5" style="37" customWidth="1"/>
    <col min="2" max="3" width="11.25" style="37" customWidth="1"/>
    <col min="4" max="10" width="9.875" style="37" customWidth="1"/>
    <col min="11" max="11" width="11.375" style="69" customWidth="1"/>
    <col min="12" max="12" width="10.75" style="69" customWidth="1"/>
    <col min="13" max="13" width="9" style="69"/>
    <col min="14" max="14" width="57" style="69" customWidth="1"/>
    <col min="15" max="15" width="95.125" style="69" customWidth="1"/>
    <col min="16" max="16" width="9" style="69"/>
    <col min="17" max="17" width="9" style="69" customWidth="1"/>
    <col min="18" max="16384" width="9" style="69"/>
  </cols>
  <sheetData>
    <row r="1" spans="2:15" ht="48" customHeight="1" x14ac:dyDescent="0.4">
      <c r="B1" s="364" t="s">
        <v>118</v>
      </c>
      <c r="C1" s="374"/>
      <c r="D1" s="374"/>
      <c r="E1" s="374"/>
      <c r="F1" s="374"/>
      <c r="G1" s="374"/>
      <c r="H1" s="374"/>
      <c r="I1" s="374"/>
      <c r="J1" s="374"/>
      <c r="K1" s="374"/>
      <c r="L1" s="374"/>
      <c r="M1" s="374"/>
      <c r="N1" s="374"/>
      <c r="O1" s="374"/>
    </row>
    <row r="2" spans="2:15" ht="10.5" customHeight="1" x14ac:dyDescent="0.4">
      <c r="K2" s="70"/>
      <c r="L2" s="70"/>
    </row>
    <row r="3" spans="2:15" ht="35.25" customHeight="1" thickBot="1" x14ac:dyDescent="0.45">
      <c r="B3" s="252" t="s">
        <v>39</v>
      </c>
      <c r="C3" s="253"/>
      <c r="D3" s="253"/>
      <c r="E3" s="253"/>
      <c r="F3" s="253"/>
      <c r="G3" s="253"/>
      <c r="H3" s="253"/>
      <c r="I3" s="253"/>
      <c r="J3" s="253"/>
      <c r="K3" s="253"/>
      <c r="L3" s="254"/>
      <c r="M3" s="319" t="s">
        <v>143</v>
      </c>
      <c r="N3" s="287"/>
      <c r="O3" s="287"/>
    </row>
    <row r="4" spans="2:15" ht="35.25" customHeight="1" thickBot="1" x14ac:dyDescent="0.45">
      <c r="B4" s="71"/>
      <c r="C4" s="297" t="s">
        <v>3</v>
      </c>
      <c r="D4" s="298"/>
      <c r="E4" s="298"/>
      <c r="F4" s="298"/>
      <c r="G4" s="298"/>
      <c r="H4" s="298"/>
      <c r="I4" s="298"/>
      <c r="J4" s="298"/>
      <c r="K4" s="299"/>
      <c r="L4" s="251">
        <f>IF(K28&gt;=8,35,IF(AND(K28&gt;=6,K28&lt;=7),25,IF(AND(K28&gt;=1,K28&lt;=5),15,0)))</f>
        <v>0</v>
      </c>
    </row>
    <row r="5" spans="2:15" ht="35.25" customHeight="1" x14ac:dyDescent="0.4">
      <c r="B5" s="358" t="s">
        <v>123</v>
      </c>
      <c r="C5" s="359"/>
      <c r="D5" s="359"/>
      <c r="E5" s="359"/>
      <c r="F5" s="359"/>
      <c r="G5" s="359"/>
      <c r="H5" s="359"/>
      <c r="I5" s="359"/>
      <c r="J5" s="360"/>
      <c r="K5" s="102"/>
      <c r="L5" s="251"/>
    </row>
    <row r="6" spans="2:15" ht="35.25" customHeight="1" thickBot="1" x14ac:dyDescent="0.45">
      <c r="B6" s="361" t="s">
        <v>48</v>
      </c>
      <c r="C6" s="362"/>
      <c r="D6" s="362"/>
      <c r="E6" s="362"/>
      <c r="F6" s="362"/>
      <c r="G6" s="362"/>
      <c r="H6" s="362"/>
      <c r="I6" s="362"/>
      <c r="J6" s="363"/>
      <c r="K6" s="103" t="s">
        <v>37</v>
      </c>
      <c r="L6" s="251"/>
    </row>
    <row r="7" spans="2:15" ht="35.25" customHeight="1" thickBot="1" x14ac:dyDescent="0.45">
      <c r="B7" s="71" t="s">
        <v>37</v>
      </c>
      <c r="C7" s="297" t="s">
        <v>4</v>
      </c>
      <c r="D7" s="298"/>
      <c r="E7" s="298"/>
      <c r="F7" s="298"/>
      <c r="G7" s="298"/>
      <c r="H7" s="298"/>
      <c r="I7" s="298"/>
      <c r="J7" s="298"/>
      <c r="K7" s="299"/>
      <c r="L7" s="251"/>
    </row>
    <row r="8" spans="2:15" ht="35.25" customHeight="1" x14ac:dyDescent="0.4">
      <c r="B8" s="358" t="s">
        <v>49</v>
      </c>
      <c r="C8" s="359"/>
      <c r="D8" s="359"/>
      <c r="E8" s="359"/>
      <c r="F8" s="359"/>
      <c r="G8" s="359"/>
      <c r="H8" s="359"/>
      <c r="I8" s="359"/>
      <c r="J8" s="360"/>
      <c r="K8" s="102" t="s">
        <v>37</v>
      </c>
      <c r="L8" s="251"/>
    </row>
    <row r="9" spans="2:15" ht="35.25" customHeight="1" thickBot="1" x14ac:dyDescent="0.45">
      <c r="B9" s="361" t="s">
        <v>50</v>
      </c>
      <c r="C9" s="362"/>
      <c r="D9" s="362"/>
      <c r="E9" s="362"/>
      <c r="F9" s="362"/>
      <c r="G9" s="362"/>
      <c r="H9" s="362"/>
      <c r="I9" s="362"/>
      <c r="J9" s="363"/>
      <c r="K9" s="103" t="s">
        <v>37</v>
      </c>
      <c r="L9" s="251"/>
    </row>
    <row r="10" spans="2:15" ht="35.25" customHeight="1" thickBot="1" x14ac:dyDescent="0.45">
      <c r="B10" s="71"/>
      <c r="C10" s="297" t="s">
        <v>5</v>
      </c>
      <c r="D10" s="298"/>
      <c r="E10" s="298"/>
      <c r="F10" s="298"/>
      <c r="G10" s="298"/>
      <c r="H10" s="298"/>
      <c r="I10" s="298"/>
      <c r="J10" s="298"/>
      <c r="K10" s="299"/>
      <c r="L10" s="251"/>
    </row>
    <row r="11" spans="2:15" ht="35.25" customHeight="1" x14ac:dyDescent="0.4">
      <c r="B11" s="358" t="s">
        <v>124</v>
      </c>
      <c r="C11" s="359"/>
      <c r="D11" s="359"/>
      <c r="E11" s="359"/>
      <c r="F11" s="359"/>
      <c r="G11" s="359"/>
      <c r="H11" s="359"/>
      <c r="I11" s="359"/>
      <c r="J11" s="360"/>
      <c r="K11" s="102"/>
      <c r="L11" s="251"/>
    </row>
    <row r="12" spans="2:15" ht="35.25" customHeight="1" thickBot="1" x14ac:dyDescent="0.45">
      <c r="B12" s="361" t="s">
        <v>71</v>
      </c>
      <c r="C12" s="362"/>
      <c r="D12" s="362"/>
      <c r="E12" s="362"/>
      <c r="F12" s="362"/>
      <c r="G12" s="362"/>
      <c r="H12" s="362"/>
      <c r="I12" s="362"/>
      <c r="J12" s="363"/>
      <c r="K12" s="103" t="s">
        <v>37</v>
      </c>
      <c r="L12" s="251"/>
    </row>
    <row r="13" spans="2:15" ht="35.25" customHeight="1" thickBot="1" x14ac:dyDescent="0.45">
      <c r="B13" s="83" t="str">
        <f>IF(OR(K14="○",K15="○"),"○","")</f>
        <v/>
      </c>
      <c r="C13" s="312" t="s">
        <v>6</v>
      </c>
      <c r="D13" s="313"/>
      <c r="E13" s="313"/>
      <c r="F13" s="313"/>
      <c r="G13" s="313"/>
      <c r="H13" s="313"/>
      <c r="I13" s="313"/>
      <c r="J13" s="313"/>
      <c r="K13" s="314"/>
      <c r="L13" s="251"/>
    </row>
    <row r="14" spans="2:15" ht="35.25" customHeight="1" thickTop="1" thickBot="1" x14ac:dyDescent="0.45">
      <c r="B14" s="375" t="s">
        <v>49</v>
      </c>
      <c r="C14" s="376"/>
      <c r="D14" s="376"/>
      <c r="E14" s="376"/>
      <c r="F14" s="376"/>
      <c r="G14" s="376"/>
      <c r="H14" s="376"/>
      <c r="I14" s="376"/>
      <c r="J14" s="376"/>
      <c r="K14" s="36"/>
      <c r="L14" s="306"/>
    </row>
    <row r="15" spans="2:15" ht="35.25" customHeight="1" thickTop="1" thickBot="1" x14ac:dyDescent="0.45">
      <c r="B15" s="318" t="s">
        <v>50</v>
      </c>
      <c r="C15" s="357"/>
      <c r="D15" s="357"/>
      <c r="E15" s="357"/>
      <c r="F15" s="357"/>
      <c r="G15" s="357"/>
      <c r="H15" s="357"/>
      <c r="I15" s="357"/>
      <c r="J15" s="357"/>
      <c r="K15" s="36" t="s">
        <v>37</v>
      </c>
      <c r="L15" s="306"/>
    </row>
    <row r="16" spans="2:15" ht="35.25" customHeight="1" thickTop="1" thickBot="1" x14ac:dyDescent="0.45">
      <c r="B16" s="71"/>
      <c r="C16" s="297" t="s">
        <v>7</v>
      </c>
      <c r="D16" s="298"/>
      <c r="E16" s="298"/>
      <c r="F16" s="298"/>
      <c r="G16" s="298"/>
      <c r="H16" s="298"/>
      <c r="I16" s="298"/>
      <c r="J16" s="298"/>
      <c r="K16" s="308"/>
      <c r="L16" s="251"/>
      <c r="N16" s="117" t="s">
        <v>182</v>
      </c>
      <c r="O16" s="118"/>
    </row>
    <row r="17" spans="2:15" ht="35.25" customHeight="1" x14ac:dyDescent="0.4">
      <c r="B17" s="347" t="s">
        <v>51</v>
      </c>
      <c r="C17" s="348"/>
      <c r="D17" s="348"/>
      <c r="E17" s="348"/>
      <c r="F17" s="348"/>
      <c r="G17" s="348"/>
      <c r="H17" s="348"/>
      <c r="I17" s="348"/>
      <c r="J17" s="349"/>
      <c r="K17" s="353"/>
      <c r="L17" s="251"/>
      <c r="N17" s="371" t="s">
        <v>181</v>
      </c>
      <c r="O17" s="108" t="s">
        <v>178</v>
      </c>
    </row>
    <row r="18" spans="2:15" ht="35.25" customHeight="1" thickBot="1" x14ac:dyDescent="0.45">
      <c r="B18" s="347"/>
      <c r="C18" s="348"/>
      <c r="D18" s="348"/>
      <c r="E18" s="348"/>
      <c r="F18" s="348"/>
      <c r="G18" s="348"/>
      <c r="H18" s="348"/>
      <c r="I18" s="348"/>
      <c r="J18" s="349"/>
      <c r="K18" s="354"/>
      <c r="L18" s="251"/>
      <c r="N18" s="372"/>
      <c r="O18" s="112"/>
    </row>
    <row r="19" spans="2:15" ht="35.25" customHeight="1" thickBot="1" x14ac:dyDescent="0.45">
      <c r="B19" s="71"/>
      <c r="C19" s="297" t="s">
        <v>8</v>
      </c>
      <c r="D19" s="298"/>
      <c r="E19" s="298"/>
      <c r="F19" s="298"/>
      <c r="G19" s="298"/>
      <c r="H19" s="298"/>
      <c r="I19" s="298"/>
      <c r="J19" s="298"/>
      <c r="K19" s="299"/>
      <c r="L19" s="251"/>
      <c r="N19" s="372"/>
      <c r="O19" s="108" t="s">
        <v>179</v>
      </c>
    </row>
    <row r="20" spans="2:15" ht="35.25" customHeight="1" x14ac:dyDescent="0.4">
      <c r="B20" s="347" t="s">
        <v>52</v>
      </c>
      <c r="C20" s="348"/>
      <c r="D20" s="348"/>
      <c r="E20" s="348"/>
      <c r="F20" s="348"/>
      <c r="G20" s="348"/>
      <c r="H20" s="348"/>
      <c r="I20" s="348"/>
      <c r="J20" s="349"/>
      <c r="K20" s="353"/>
      <c r="L20" s="251"/>
      <c r="N20" s="372"/>
      <c r="O20" s="112"/>
    </row>
    <row r="21" spans="2:15" ht="35.25" customHeight="1" thickBot="1" x14ac:dyDescent="0.45">
      <c r="B21" s="347"/>
      <c r="C21" s="348"/>
      <c r="D21" s="348"/>
      <c r="E21" s="348"/>
      <c r="F21" s="348"/>
      <c r="G21" s="348"/>
      <c r="H21" s="348"/>
      <c r="I21" s="348"/>
      <c r="J21" s="349"/>
      <c r="K21" s="354"/>
      <c r="L21" s="251"/>
      <c r="N21" s="372"/>
      <c r="O21" s="108" t="s">
        <v>180</v>
      </c>
    </row>
    <row r="22" spans="2:15" ht="35.25" customHeight="1" thickBot="1" x14ac:dyDescent="0.45">
      <c r="B22" s="71"/>
      <c r="C22" s="297" t="s">
        <v>9</v>
      </c>
      <c r="D22" s="298"/>
      <c r="E22" s="298"/>
      <c r="F22" s="298"/>
      <c r="G22" s="298"/>
      <c r="H22" s="298"/>
      <c r="I22" s="298"/>
      <c r="J22" s="298"/>
      <c r="K22" s="299"/>
      <c r="L22" s="251"/>
      <c r="N22" s="373"/>
      <c r="O22" s="116"/>
    </row>
    <row r="23" spans="2:15" ht="35.25" customHeight="1" x14ac:dyDescent="0.4">
      <c r="B23" s="347" t="s">
        <v>53</v>
      </c>
      <c r="C23" s="348"/>
      <c r="D23" s="348"/>
      <c r="E23" s="348"/>
      <c r="F23" s="348"/>
      <c r="G23" s="348"/>
      <c r="H23" s="348"/>
      <c r="I23" s="348"/>
      <c r="J23" s="349"/>
      <c r="K23" s="353" t="s">
        <v>37</v>
      </c>
      <c r="L23" s="251"/>
    </row>
    <row r="24" spans="2:15" ht="35.25" customHeight="1" thickBot="1" x14ac:dyDescent="0.45">
      <c r="B24" s="347"/>
      <c r="C24" s="348"/>
      <c r="D24" s="348"/>
      <c r="E24" s="348"/>
      <c r="F24" s="348"/>
      <c r="G24" s="348"/>
      <c r="H24" s="348"/>
      <c r="I24" s="348"/>
      <c r="J24" s="349"/>
      <c r="K24" s="354"/>
      <c r="L24" s="251"/>
    </row>
    <row r="25" spans="2:15" ht="35.25" customHeight="1" thickBot="1" x14ac:dyDescent="0.45">
      <c r="B25" s="71"/>
      <c r="C25" s="297" t="s">
        <v>10</v>
      </c>
      <c r="D25" s="298"/>
      <c r="E25" s="298"/>
      <c r="F25" s="298"/>
      <c r="G25" s="298"/>
      <c r="H25" s="298"/>
      <c r="I25" s="298"/>
      <c r="J25" s="298"/>
      <c r="K25" s="299"/>
      <c r="L25" s="251"/>
    </row>
    <row r="26" spans="2:15" ht="35.25" customHeight="1" x14ac:dyDescent="0.4">
      <c r="B26" s="347" t="s">
        <v>54</v>
      </c>
      <c r="C26" s="348"/>
      <c r="D26" s="348"/>
      <c r="E26" s="348"/>
      <c r="F26" s="348"/>
      <c r="G26" s="348"/>
      <c r="H26" s="348"/>
      <c r="I26" s="348"/>
      <c r="J26" s="349"/>
      <c r="K26" s="353"/>
      <c r="L26" s="251"/>
    </row>
    <row r="27" spans="2:15" ht="35.25" customHeight="1" x14ac:dyDescent="0.4">
      <c r="B27" s="350"/>
      <c r="C27" s="351"/>
      <c r="D27" s="351"/>
      <c r="E27" s="351"/>
      <c r="F27" s="351"/>
      <c r="G27" s="351"/>
      <c r="H27" s="351"/>
      <c r="I27" s="351"/>
      <c r="J27" s="352"/>
      <c r="K27" s="354"/>
      <c r="L27" s="230"/>
    </row>
    <row r="28" spans="2:15" ht="35.25" customHeight="1" x14ac:dyDescent="0.4">
      <c r="B28" s="280" t="s">
        <v>66</v>
      </c>
      <c r="C28" s="281"/>
      <c r="D28" s="281"/>
      <c r="E28" s="281"/>
      <c r="F28" s="281"/>
      <c r="G28" s="281"/>
      <c r="H28" s="281"/>
      <c r="I28" s="281"/>
      <c r="J28" s="282"/>
      <c r="K28" s="48">
        <f>((COUNTIF(K5,"○")+COUNTIF(K8,"○")+COUNTIF(K11,"○")+COUNTIF(K14,"○"))+((COUNTIF(K6,"○")+COUNTIF(K9,"○")+COUNTIF(K12,"○")+COUNTIF(K15,"○")+COUNTIF(K17,"○")+COUNTIF(K20,"○")+COUNTIF(K23,"○")+COUNTIF(K26,"○"))*2))</f>
        <v>0</v>
      </c>
      <c r="L28" s="43" t="s">
        <v>11</v>
      </c>
    </row>
    <row r="29" spans="2:15" ht="35.25" customHeight="1" x14ac:dyDescent="0.4"/>
    <row r="30" spans="2:15" ht="35.25" customHeight="1" x14ac:dyDescent="0.4"/>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03WDrA3uixcX6tHtc009UokCjwWJ3pwZjXBuGn3CqqltvB6Dm4QKent/ZojW+OWAk9CBJbQ65pOaw5rMgIEwWw==" saltValue="M2Ej88FjE8MWC5Yz2Q9D6A==" spinCount="100000" sheet="1" objects="1" scenarios="1"/>
  <mergeCells count="30">
    <mergeCell ref="B14:J14"/>
    <mergeCell ref="B15:J15"/>
    <mergeCell ref="B28:J28"/>
    <mergeCell ref="B17:J18"/>
    <mergeCell ref="K17:K18"/>
    <mergeCell ref="C19:K19"/>
    <mergeCell ref="B20:J21"/>
    <mergeCell ref="K20:K21"/>
    <mergeCell ref="C22:K22"/>
    <mergeCell ref="B23:J24"/>
    <mergeCell ref="K23:K24"/>
    <mergeCell ref="C25:K25"/>
    <mergeCell ref="B26:J27"/>
    <mergeCell ref="K26:K27"/>
    <mergeCell ref="M3:O3"/>
    <mergeCell ref="N17:N22"/>
    <mergeCell ref="C16:K16"/>
    <mergeCell ref="B1:O1"/>
    <mergeCell ref="B3:L3"/>
    <mergeCell ref="C4:K4"/>
    <mergeCell ref="L4:L27"/>
    <mergeCell ref="B5:J5"/>
    <mergeCell ref="B6:J6"/>
    <mergeCell ref="C7:K7"/>
    <mergeCell ref="B8:J8"/>
    <mergeCell ref="B9:J9"/>
    <mergeCell ref="C10:K10"/>
    <mergeCell ref="B11:J11"/>
    <mergeCell ref="B12:J12"/>
    <mergeCell ref="C13:K13"/>
  </mergeCells>
  <phoneticPr fontId="1"/>
  <dataValidations count="1">
    <dataValidation type="list" allowBlank="1" showInputMessage="1" showErrorMessage="1" sqref="K14:K15">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P88"/>
  <sheetViews>
    <sheetView showGridLines="0" zoomScale="55" zoomScaleNormal="55" workbookViewId="0">
      <selection activeCell="K17" sqref="K17:K18"/>
    </sheetView>
  </sheetViews>
  <sheetFormatPr defaultRowHeight="21" x14ac:dyDescent="0.4"/>
  <cols>
    <col min="1" max="1" width="3.5" style="37" customWidth="1"/>
    <col min="2" max="3" width="11.25" style="37" customWidth="1"/>
    <col min="4" max="10" width="9.875" style="37" customWidth="1"/>
    <col min="11" max="11" width="11.375" style="69" customWidth="1"/>
    <col min="12" max="12" width="10.75" style="69" customWidth="1"/>
    <col min="13" max="13" width="9" style="69"/>
    <col min="14" max="14" width="22.625" style="69" customWidth="1"/>
    <col min="15" max="15" width="54.875" style="69" customWidth="1"/>
    <col min="16" max="16" width="74.875" style="69" customWidth="1"/>
    <col min="17" max="17" width="9" style="69"/>
    <col min="18" max="18" width="9" style="69" customWidth="1"/>
    <col min="19" max="16384" width="9" style="69"/>
  </cols>
  <sheetData>
    <row r="1" spans="2:16" ht="48" customHeight="1" x14ac:dyDescent="0.4">
      <c r="B1" s="385" t="s">
        <v>119</v>
      </c>
      <c r="C1" s="386"/>
      <c r="D1" s="386"/>
      <c r="E1" s="386"/>
      <c r="F1" s="386"/>
      <c r="G1" s="386"/>
      <c r="H1" s="386"/>
      <c r="I1" s="386"/>
      <c r="J1" s="386"/>
      <c r="K1" s="386"/>
      <c r="L1" s="386"/>
      <c r="M1" s="386"/>
      <c r="N1" s="386"/>
      <c r="O1" s="386"/>
      <c r="P1" s="386"/>
    </row>
    <row r="2" spans="2:16" ht="10.5" customHeight="1" x14ac:dyDescent="0.4">
      <c r="K2" s="70"/>
      <c r="L2" s="70"/>
    </row>
    <row r="3" spans="2:16" ht="35.25" customHeight="1" thickBot="1" x14ac:dyDescent="0.45">
      <c r="B3" s="252" t="s">
        <v>39</v>
      </c>
      <c r="C3" s="253"/>
      <c r="D3" s="253"/>
      <c r="E3" s="253"/>
      <c r="F3" s="253"/>
      <c r="G3" s="253"/>
      <c r="H3" s="253"/>
      <c r="I3" s="253"/>
      <c r="J3" s="253"/>
      <c r="K3" s="253"/>
      <c r="L3" s="254"/>
      <c r="M3" s="319" t="s">
        <v>143</v>
      </c>
      <c r="N3" s="287"/>
      <c r="O3" s="287"/>
      <c r="P3" s="287"/>
    </row>
    <row r="4" spans="2:16" ht="35.25" customHeight="1" thickBot="1" x14ac:dyDescent="0.45">
      <c r="B4" s="71"/>
      <c r="C4" s="297" t="s">
        <v>3</v>
      </c>
      <c r="D4" s="298"/>
      <c r="E4" s="298"/>
      <c r="F4" s="298"/>
      <c r="G4" s="298"/>
      <c r="H4" s="298"/>
      <c r="I4" s="298"/>
      <c r="J4" s="298"/>
      <c r="K4" s="299"/>
      <c r="L4" s="251">
        <f>IF(K28&gt;=8,35,IF(AND(K28&gt;=6,K28&lt;=7),25,IF(AND(K28&gt;=1,K28&lt;=5),15,0)))</f>
        <v>0</v>
      </c>
      <c r="M4" s="119"/>
      <c r="N4" s="119"/>
      <c r="O4" s="119"/>
      <c r="P4" s="119"/>
    </row>
    <row r="5" spans="2:16" ht="35.25" customHeight="1" x14ac:dyDescent="0.4">
      <c r="B5" s="358" t="s">
        <v>123</v>
      </c>
      <c r="C5" s="359"/>
      <c r="D5" s="359"/>
      <c r="E5" s="359"/>
      <c r="F5" s="359"/>
      <c r="G5" s="359"/>
      <c r="H5" s="359"/>
      <c r="I5" s="359"/>
      <c r="J5" s="360"/>
      <c r="K5" s="102"/>
      <c r="L5" s="251"/>
      <c r="M5" s="119"/>
      <c r="N5" s="119"/>
      <c r="O5" s="119"/>
      <c r="P5" s="119"/>
    </row>
    <row r="6" spans="2:16" ht="35.25" customHeight="1" thickBot="1" x14ac:dyDescent="0.45">
      <c r="B6" s="361" t="s">
        <v>48</v>
      </c>
      <c r="C6" s="362"/>
      <c r="D6" s="362"/>
      <c r="E6" s="362"/>
      <c r="F6" s="362"/>
      <c r="G6" s="362"/>
      <c r="H6" s="362"/>
      <c r="I6" s="362"/>
      <c r="J6" s="363"/>
      <c r="K6" s="103" t="s">
        <v>37</v>
      </c>
      <c r="L6" s="251"/>
      <c r="M6" s="119"/>
      <c r="N6" s="119"/>
      <c r="O6" s="119"/>
      <c r="P6" s="119"/>
    </row>
    <row r="7" spans="2:16" ht="35.25" customHeight="1" thickBot="1" x14ac:dyDescent="0.45">
      <c r="B7" s="71" t="s">
        <v>37</v>
      </c>
      <c r="C7" s="297" t="s">
        <v>4</v>
      </c>
      <c r="D7" s="298"/>
      <c r="E7" s="298"/>
      <c r="F7" s="298"/>
      <c r="G7" s="298"/>
      <c r="H7" s="298"/>
      <c r="I7" s="298"/>
      <c r="J7" s="298"/>
      <c r="K7" s="299"/>
      <c r="L7" s="251"/>
      <c r="M7" s="119"/>
      <c r="N7" s="119"/>
      <c r="O7" s="119"/>
      <c r="P7" s="119"/>
    </row>
    <row r="8" spans="2:16" ht="35.25" customHeight="1" x14ac:dyDescent="0.4">
      <c r="B8" s="358" t="s">
        <v>49</v>
      </c>
      <c r="C8" s="359"/>
      <c r="D8" s="359"/>
      <c r="E8" s="359"/>
      <c r="F8" s="359"/>
      <c r="G8" s="359"/>
      <c r="H8" s="359"/>
      <c r="I8" s="359"/>
      <c r="J8" s="360"/>
      <c r="K8" s="102" t="s">
        <v>37</v>
      </c>
      <c r="L8" s="251"/>
      <c r="M8" s="119"/>
      <c r="N8" s="119"/>
      <c r="O8" s="119"/>
      <c r="P8" s="119"/>
    </row>
    <row r="9" spans="2:16" ht="35.25" customHeight="1" thickBot="1" x14ac:dyDescent="0.45">
      <c r="B9" s="361" t="s">
        <v>50</v>
      </c>
      <c r="C9" s="362"/>
      <c r="D9" s="362"/>
      <c r="E9" s="362"/>
      <c r="F9" s="362"/>
      <c r="G9" s="362"/>
      <c r="H9" s="362"/>
      <c r="I9" s="362"/>
      <c r="J9" s="363"/>
      <c r="K9" s="103" t="s">
        <v>37</v>
      </c>
      <c r="L9" s="251"/>
      <c r="M9" s="119"/>
      <c r="N9" s="119"/>
      <c r="O9" s="119"/>
      <c r="P9" s="119"/>
    </row>
    <row r="10" spans="2:16" ht="35.25" customHeight="1" thickBot="1" x14ac:dyDescent="0.45">
      <c r="B10" s="71"/>
      <c r="C10" s="297" t="s">
        <v>5</v>
      </c>
      <c r="D10" s="298"/>
      <c r="E10" s="298"/>
      <c r="F10" s="298"/>
      <c r="G10" s="298"/>
      <c r="H10" s="298"/>
      <c r="I10" s="298"/>
      <c r="J10" s="298"/>
      <c r="K10" s="299"/>
      <c r="L10" s="251"/>
    </row>
    <row r="11" spans="2:16" ht="35.25" customHeight="1" x14ac:dyDescent="0.4">
      <c r="B11" s="358" t="s">
        <v>124</v>
      </c>
      <c r="C11" s="359"/>
      <c r="D11" s="359"/>
      <c r="E11" s="359"/>
      <c r="F11" s="359"/>
      <c r="G11" s="359"/>
      <c r="H11" s="359"/>
      <c r="I11" s="359"/>
      <c r="J11" s="360"/>
      <c r="K11" s="102"/>
      <c r="L11" s="251"/>
    </row>
    <row r="12" spans="2:16" ht="35.25" customHeight="1" thickBot="1" x14ac:dyDescent="0.45">
      <c r="B12" s="361" t="s">
        <v>71</v>
      </c>
      <c r="C12" s="362"/>
      <c r="D12" s="362"/>
      <c r="E12" s="362"/>
      <c r="F12" s="362"/>
      <c r="G12" s="362"/>
      <c r="H12" s="362"/>
      <c r="I12" s="362"/>
      <c r="J12" s="363"/>
      <c r="K12" s="103" t="s">
        <v>37</v>
      </c>
      <c r="L12" s="251"/>
    </row>
    <row r="13" spans="2:16" ht="35.25" customHeight="1" thickBot="1" x14ac:dyDescent="0.45">
      <c r="B13" s="71" t="s">
        <v>37</v>
      </c>
      <c r="C13" s="297" t="s">
        <v>6</v>
      </c>
      <c r="D13" s="298"/>
      <c r="E13" s="298"/>
      <c r="F13" s="298"/>
      <c r="G13" s="298"/>
      <c r="H13" s="298"/>
      <c r="I13" s="298"/>
      <c r="J13" s="298"/>
      <c r="K13" s="299"/>
      <c r="L13" s="251"/>
      <c r="N13" s="383" t="s">
        <v>188</v>
      </c>
      <c r="O13" s="384"/>
      <c r="P13" s="115" t="s">
        <v>183</v>
      </c>
    </row>
    <row r="14" spans="2:16" ht="35.25" customHeight="1" x14ac:dyDescent="0.4">
      <c r="B14" s="365" t="s">
        <v>49</v>
      </c>
      <c r="C14" s="366"/>
      <c r="D14" s="366"/>
      <c r="E14" s="366"/>
      <c r="F14" s="366"/>
      <c r="G14" s="366"/>
      <c r="H14" s="366"/>
      <c r="I14" s="366"/>
      <c r="J14" s="367"/>
      <c r="K14" s="104" t="s">
        <v>37</v>
      </c>
      <c r="L14" s="251"/>
      <c r="N14" s="381"/>
      <c r="O14" s="382"/>
      <c r="P14" s="91"/>
    </row>
    <row r="15" spans="2:16" ht="35.25" customHeight="1" thickBot="1" x14ac:dyDescent="0.45">
      <c r="B15" s="361" t="s">
        <v>50</v>
      </c>
      <c r="C15" s="362"/>
      <c r="D15" s="362"/>
      <c r="E15" s="362"/>
      <c r="F15" s="362"/>
      <c r="G15" s="362"/>
      <c r="H15" s="362"/>
      <c r="I15" s="362"/>
      <c r="J15" s="363"/>
      <c r="K15" s="105" t="s">
        <v>37</v>
      </c>
      <c r="L15" s="251"/>
      <c r="N15" s="379" t="s">
        <v>189</v>
      </c>
      <c r="O15" s="380"/>
      <c r="P15" s="108" t="s">
        <v>84</v>
      </c>
    </row>
    <row r="16" spans="2:16" ht="35.25" customHeight="1" thickBot="1" x14ac:dyDescent="0.45">
      <c r="B16" s="83" t="str">
        <f>IF(K17="○","○","")</f>
        <v/>
      </c>
      <c r="C16" s="312" t="s">
        <v>7</v>
      </c>
      <c r="D16" s="313"/>
      <c r="E16" s="313"/>
      <c r="F16" s="313"/>
      <c r="G16" s="313"/>
      <c r="H16" s="313"/>
      <c r="I16" s="313"/>
      <c r="J16" s="313"/>
      <c r="K16" s="314"/>
      <c r="L16" s="251"/>
      <c r="N16" s="381"/>
      <c r="O16" s="382"/>
      <c r="P16" s="121"/>
    </row>
    <row r="17" spans="2:16" ht="35.25" customHeight="1" thickTop="1" x14ac:dyDescent="0.4">
      <c r="B17" s="395" t="s">
        <v>51</v>
      </c>
      <c r="C17" s="396"/>
      <c r="D17" s="396"/>
      <c r="E17" s="396"/>
      <c r="F17" s="396"/>
      <c r="G17" s="396"/>
      <c r="H17" s="396"/>
      <c r="I17" s="396"/>
      <c r="J17" s="396"/>
      <c r="K17" s="387"/>
      <c r="L17" s="306"/>
      <c r="N17" s="389" t="s">
        <v>184</v>
      </c>
      <c r="O17" s="390"/>
      <c r="P17" s="87"/>
    </row>
    <row r="18" spans="2:16" ht="35.25" customHeight="1" thickBot="1" x14ac:dyDescent="0.45">
      <c r="B18" s="395"/>
      <c r="C18" s="396"/>
      <c r="D18" s="396"/>
      <c r="E18" s="396"/>
      <c r="F18" s="396"/>
      <c r="G18" s="396"/>
      <c r="H18" s="396"/>
      <c r="I18" s="396"/>
      <c r="J18" s="396"/>
      <c r="K18" s="388"/>
      <c r="L18" s="306"/>
      <c r="N18" s="391" t="s">
        <v>190</v>
      </c>
      <c r="O18" s="120" t="s">
        <v>185</v>
      </c>
      <c r="P18" s="97"/>
    </row>
    <row r="19" spans="2:16" ht="35.25" customHeight="1" thickTop="1" thickBot="1" x14ac:dyDescent="0.45">
      <c r="B19" s="71"/>
      <c r="C19" s="297" t="s">
        <v>8</v>
      </c>
      <c r="D19" s="298"/>
      <c r="E19" s="298"/>
      <c r="F19" s="298"/>
      <c r="G19" s="298"/>
      <c r="H19" s="298"/>
      <c r="I19" s="298"/>
      <c r="J19" s="298"/>
      <c r="K19" s="308"/>
      <c r="L19" s="251"/>
      <c r="N19" s="391"/>
      <c r="O19" s="120" t="s">
        <v>186</v>
      </c>
      <c r="P19" s="97"/>
    </row>
    <row r="20" spans="2:16" ht="35.25" customHeight="1" x14ac:dyDescent="0.4">
      <c r="B20" s="347" t="s">
        <v>52</v>
      </c>
      <c r="C20" s="348"/>
      <c r="D20" s="348"/>
      <c r="E20" s="348"/>
      <c r="F20" s="348"/>
      <c r="G20" s="348"/>
      <c r="H20" s="348"/>
      <c r="I20" s="348"/>
      <c r="J20" s="349"/>
      <c r="K20" s="353"/>
      <c r="L20" s="251"/>
      <c r="N20" s="391"/>
      <c r="O20" s="393" t="s">
        <v>187</v>
      </c>
      <c r="P20" s="377"/>
    </row>
    <row r="21" spans="2:16" ht="35.25" customHeight="1" thickBot="1" x14ac:dyDescent="0.45">
      <c r="B21" s="347"/>
      <c r="C21" s="348"/>
      <c r="D21" s="348"/>
      <c r="E21" s="348"/>
      <c r="F21" s="348"/>
      <c r="G21" s="348"/>
      <c r="H21" s="348"/>
      <c r="I21" s="348"/>
      <c r="J21" s="349"/>
      <c r="K21" s="354"/>
      <c r="L21" s="251"/>
      <c r="N21" s="392"/>
      <c r="O21" s="394"/>
      <c r="P21" s="378"/>
    </row>
    <row r="22" spans="2:16" ht="35.25" customHeight="1" thickBot="1" x14ac:dyDescent="0.45">
      <c r="B22" s="71"/>
      <c r="C22" s="297" t="s">
        <v>9</v>
      </c>
      <c r="D22" s="298"/>
      <c r="E22" s="298"/>
      <c r="F22" s="298"/>
      <c r="G22" s="298"/>
      <c r="H22" s="298"/>
      <c r="I22" s="298"/>
      <c r="J22" s="298"/>
      <c r="K22" s="299"/>
      <c r="L22" s="251"/>
    </row>
    <row r="23" spans="2:16" ht="35.25" customHeight="1" x14ac:dyDescent="0.4">
      <c r="B23" s="347" t="s">
        <v>53</v>
      </c>
      <c r="C23" s="348"/>
      <c r="D23" s="348"/>
      <c r="E23" s="348"/>
      <c r="F23" s="348"/>
      <c r="G23" s="348"/>
      <c r="H23" s="348"/>
      <c r="I23" s="348"/>
      <c r="J23" s="349"/>
      <c r="K23" s="353" t="s">
        <v>37</v>
      </c>
      <c r="L23" s="251"/>
    </row>
    <row r="24" spans="2:16" ht="35.25" customHeight="1" thickBot="1" x14ac:dyDescent="0.45">
      <c r="B24" s="347"/>
      <c r="C24" s="348"/>
      <c r="D24" s="348"/>
      <c r="E24" s="348"/>
      <c r="F24" s="348"/>
      <c r="G24" s="348"/>
      <c r="H24" s="348"/>
      <c r="I24" s="348"/>
      <c r="J24" s="349"/>
      <c r="K24" s="354"/>
      <c r="L24" s="251"/>
    </row>
    <row r="25" spans="2:16" ht="35.25" customHeight="1" thickBot="1" x14ac:dyDescent="0.45">
      <c r="B25" s="71"/>
      <c r="C25" s="297" t="s">
        <v>10</v>
      </c>
      <c r="D25" s="298"/>
      <c r="E25" s="298"/>
      <c r="F25" s="298"/>
      <c r="G25" s="298"/>
      <c r="H25" s="298"/>
      <c r="I25" s="298"/>
      <c r="J25" s="298"/>
      <c r="K25" s="299"/>
      <c r="L25" s="251"/>
    </row>
    <row r="26" spans="2:16" ht="35.25" customHeight="1" x14ac:dyDescent="0.4">
      <c r="B26" s="347" t="s">
        <v>54</v>
      </c>
      <c r="C26" s="348"/>
      <c r="D26" s="348"/>
      <c r="E26" s="348"/>
      <c r="F26" s="348"/>
      <c r="G26" s="348"/>
      <c r="H26" s="348"/>
      <c r="I26" s="348"/>
      <c r="J26" s="349"/>
      <c r="K26" s="353"/>
      <c r="L26" s="251"/>
    </row>
    <row r="27" spans="2:16" ht="35.25" customHeight="1" x14ac:dyDescent="0.4">
      <c r="B27" s="350"/>
      <c r="C27" s="351"/>
      <c r="D27" s="351"/>
      <c r="E27" s="351"/>
      <c r="F27" s="351"/>
      <c r="G27" s="351"/>
      <c r="H27" s="351"/>
      <c r="I27" s="351"/>
      <c r="J27" s="352"/>
      <c r="K27" s="354"/>
      <c r="L27" s="230"/>
    </row>
    <row r="28" spans="2:16" ht="35.25" customHeight="1" x14ac:dyDescent="0.4">
      <c r="B28" s="280" t="s">
        <v>66</v>
      </c>
      <c r="C28" s="281"/>
      <c r="D28" s="281"/>
      <c r="E28" s="281"/>
      <c r="F28" s="281"/>
      <c r="G28" s="281"/>
      <c r="H28" s="281"/>
      <c r="I28" s="281"/>
      <c r="J28" s="282"/>
      <c r="K28" s="48">
        <f>((COUNTIF(K5,"○")+COUNTIF(K8,"○")+COUNTIF(K11,"○")+COUNTIF(K14,"○"))+((COUNTIF(K6,"○")+COUNTIF(K9,"○")+COUNTIF(K12,"○")+COUNTIF(K15,"○")+COUNTIF(K17,"○")+COUNTIF(K20,"○")+COUNTIF(K23,"○")+COUNTIF(K26,"○"))*2))</f>
        <v>0</v>
      </c>
      <c r="L28" s="43" t="s">
        <v>11</v>
      </c>
    </row>
    <row r="29" spans="2:16" ht="35.25" customHeight="1" x14ac:dyDescent="0.4"/>
    <row r="30" spans="2:16" ht="35.25" customHeight="1" x14ac:dyDescent="0.4"/>
    <row r="31" spans="2:16" ht="35.25" customHeight="1" x14ac:dyDescent="0.4"/>
    <row r="32" spans="2:16"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apV7/EfZuXaS0p86RbzaxM9wb5PqMvndy3BmCAexoMuAAlTabv6yg36uEu9DzF5d7glKD3xcB5rzbey8tm5vHA==" saltValue="jZIMrpNLOqV61t8wuppTig==" spinCount="100000" sheet="1" objects="1" scenarios="1"/>
  <mergeCells count="35">
    <mergeCell ref="B26:J27"/>
    <mergeCell ref="K26:K27"/>
    <mergeCell ref="B28:J28"/>
    <mergeCell ref="C19:K19"/>
    <mergeCell ref="B20:J21"/>
    <mergeCell ref="K20:K21"/>
    <mergeCell ref="C22:K22"/>
    <mergeCell ref="B23:J24"/>
    <mergeCell ref="K23:K24"/>
    <mergeCell ref="K17:K18"/>
    <mergeCell ref="B11:J11"/>
    <mergeCell ref="B12:J12"/>
    <mergeCell ref="C25:K25"/>
    <mergeCell ref="N17:O17"/>
    <mergeCell ref="N18:N21"/>
    <mergeCell ref="O20:O21"/>
    <mergeCell ref="B15:J15"/>
    <mergeCell ref="C16:K16"/>
    <mergeCell ref="B17:J18"/>
    <mergeCell ref="P20:P21"/>
    <mergeCell ref="M3:P3"/>
    <mergeCell ref="N15:O16"/>
    <mergeCell ref="N13:O14"/>
    <mergeCell ref="B1:P1"/>
    <mergeCell ref="B3:L3"/>
    <mergeCell ref="C4:K4"/>
    <mergeCell ref="L4:L27"/>
    <mergeCell ref="B5:J5"/>
    <mergeCell ref="B6:J6"/>
    <mergeCell ref="C7:K7"/>
    <mergeCell ref="B8:J8"/>
    <mergeCell ref="B9:J9"/>
    <mergeCell ref="C10:K10"/>
    <mergeCell ref="C13:K13"/>
    <mergeCell ref="B14:J14"/>
  </mergeCells>
  <phoneticPr fontId="1"/>
  <dataValidations count="1">
    <dataValidation type="list" allowBlank="1" showInputMessage="1" showErrorMessage="1" sqref="K17:K18">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20" sqref="K20:K21"/>
    </sheetView>
  </sheetViews>
  <sheetFormatPr defaultRowHeight="21" x14ac:dyDescent="0.4"/>
  <cols>
    <col min="1" max="1" width="3.5" style="37" customWidth="1"/>
    <col min="2" max="3" width="11.25" style="37" customWidth="1"/>
    <col min="4" max="10" width="9.875" style="37" customWidth="1"/>
    <col min="11" max="11" width="11.375" style="69" customWidth="1"/>
    <col min="12" max="12" width="10.75" style="69" customWidth="1"/>
    <col min="13" max="13" width="9" style="69"/>
    <col min="14" max="14" width="29" style="69" customWidth="1"/>
    <col min="15" max="15" width="122.625" style="69" customWidth="1"/>
    <col min="16" max="16" width="9" style="69"/>
    <col min="17" max="17" width="9" style="69" customWidth="1"/>
    <col min="18" max="16384" width="9" style="69"/>
  </cols>
  <sheetData>
    <row r="1" spans="2:15" ht="48" customHeight="1" x14ac:dyDescent="0.4">
      <c r="B1" s="397" t="s">
        <v>120</v>
      </c>
      <c r="C1" s="398"/>
      <c r="D1" s="398"/>
      <c r="E1" s="398"/>
      <c r="F1" s="398"/>
      <c r="G1" s="398"/>
      <c r="H1" s="398"/>
      <c r="I1" s="398"/>
      <c r="J1" s="398"/>
      <c r="K1" s="398"/>
      <c r="L1" s="398"/>
      <c r="M1" s="398"/>
      <c r="N1" s="398"/>
      <c r="O1" s="398"/>
    </row>
    <row r="2" spans="2:15" ht="10.5" customHeight="1" x14ac:dyDescent="0.4">
      <c r="K2" s="70"/>
      <c r="L2" s="70"/>
    </row>
    <row r="3" spans="2:15" ht="35.25" customHeight="1" thickBot="1" x14ac:dyDescent="0.45">
      <c r="B3" s="252" t="s">
        <v>39</v>
      </c>
      <c r="C3" s="253"/>
      <c r="D3" s="253"/>
      <c r="E3" s="253"/>
      <c r="F3" s="253"/>
      <c r="G3" s="253"/>
      <c r="H3" s="253"/>
      <c r="I3" s="253"/>
      <c r="J3" s="253"/>
      <c r="K3" s="253"/>
      <c r="L3" s="254"/>
      <c r="M3" s="319" t="s">
        <v>143</v>
      </c>
      <c r="N3" s="287"/>
      <c r="O3" s="287"/>
    </row>
    <row r="4" spans="2:15" ht="35.25" customHeight="1" thickBot="1" x14ac:dyDescent="0.45">
      <c r="B4" s="71"/>
      <c r="C4" s="297" t="s">
        <v>3</v>
      </c>
      <c r="D4" s="298"/>
      <c r="E4" s="298"/>
      <c r="F4" s="298"/>
      <c r="G4" s="298"/>
      <c r="H4" s="298"/>
      <c r="I4" s="298"/>
      <c r="J4" s="298"/>
      <c r="K4" s="299"/>
      <c r="L4" s="251">
        <f>IF(K28&gt;=8,35,IF(AND(K28&gt;=6,K28&lt;=7),25,IF(AND(K28&gt;=1,K28&lt;=5),15,0)))</f>
        <v>0</v>
      </c>
    </row>
    <row r="5" spans="2:15" ht="35.25" customHeight="1" x14ac:dyDescent="0.4">
      <c r="B5" s="358" t="s">
        <v>123</v>
      </c>
      <c r="C5" s="359"/>
      <c r="D5" s="359"/>
      <c r="E5" s="359"/>
      <c r="F5" s="359"/>
      <c r="G5" s="359"/>
      <c r="H5" s="359"/>
      <c r="I5" s="359"/>
      <c r="J5" s="360"/>
      <c r="K5" s="102"/>
      <c r="L5" s="251"/>
    </row>
    <row r="6" spans="2:15" ht="35.25" customHeight="1" thickBot="1" x14ac:dyDescent="0.45">
      <c r="B6" s="361" t="s">
        <v>48</v>
      </c>
      <c r="C6" s="362"/>
      <c r="D6" s="362"/>
      <c r="E6" s="362"/>
      <c r="F6" s="362"/>
      <c r="G6" s="362"/>
      <c r="H6" s="362"/>
      <c r="I6" s="362"/>
      <c r="J6" s="363"/>
      <c r="K6" s="103" t="s">
        <v>37</v>
      </c>
      <c r="L6" s="251"/>
    </row>
    <row r="7" spans="2:15" ht="35.25" customHeight="1" thickBot="1" x14ac:dyDescent="0.45">
      <c r="B7" s="71" t="s">
        <v>37</v>
      </c>
      <c r="C7" s="297" t="s">
        <v>4</v>
      </c>
      <c r="D7" s="298"/>
      <c r="E7" s="298"/>
      <c r="F7" s="298"/>
      <c r="G7" s="298"/>
      <c r="H7" s="298"/>
      <c r="I7" s="298"/>
      <c r="J7" s="298"/>
      <c r="K7" s="299"/>
      <c r="L7" s="251"/>
    </row>
    <row r="8" spans="2:15" ht="35.25" customHeight="1" x14ac:dyDescent="0.4">
      <c r="B8" s="358" t="s">
        <v>49</v>
      </c>
      <c r="C8" s="359"/>
      <c r="D8" s="359"/>
      <c r="E8" s="359"/>
      <c r="F8" s="359"/>
      <c r="G8" s="359"/>
      <c r="H8" s="359"/>
      <c r="I8" s="359"/>
      <c r="J8" s="360"/>
      <c r="K8" s="102" t="s">
        <v>37</v>
      </c>
      <c r="L8" s="251"/>
    </row>
    <row r="9" spans="2:15" ht="35.25" customHeight="1" thickBot="1" x14ac:dyDescent="0.45">
      <c r="B9" s="361" t="s">
        <v>50</v>
      </c>
      <c r="C9" s="362"/>
      <c r="D9" s="362"/>
      <c r="E9" s="362"/>
      <c r="F9" s="362"/>
      <c r="G9" s="362"/>
      <c r="H9" s="362"/>
      <c r="I9" s="362"/>
      <c r="J9" s="363"/>
      <c r="K9" s="103" t="s">
        <v>37</v>
      </c>
      <c r="L9" s="251"/>
    </row>
    <row r="10" spans="2:15" ht="35.25" customHeight="1" thickBot="1" x14ac:dyDescent="0.45">
      <c r="B10" s="71"/>
      <c r="C10" s="297" t="s">
        <v>5</v>
      </c>
      <c r="D10" s="298"/>
      <c r="E10" s="298"/>
      <c r="F10" s="298"/>
      <c r="G10" s="298"/>
      <c r="H10" s="298"/>
      <c r="I10" s="298"/>
      <c r="J10" s="298"/>
      <c r="K10" s="299"/>
      <c r="L10" s="251"/>
    </row>
    <row r="11" spans="2:15" ht="35.25" customHeight="1" x14ac:dyDescent="0.4">
      <c r="B11" s="358" t="s">
        <v>124</v>
      </c>
      <c r="C11" s="359"/>
      <c r="D11" s="359"/>
      <c r="E11" s="359"/>
      <c r="F11" s="359"/>
      <c r="G11" s="359"/>
      <c r="H11" s="359"/>
      <c r="I11" s="359"/>
      <c r="J11" s="360"/>
      <c r="K11" s="102"/>
      <c r="L11" s="251"/>
    </row>
    <row r="12" spans="2:15" ht="35.25" customHeight="1" thickBot="1" x14ac:dyDescent="0.45">
      <c r="B12" s="361" t="s">
        <v>71</v>
      </c>
      <c r="C12" s="362"/>
      <c r="D12" s="362"/>
      <c r="E12" s="362"/>
      <c r="F12" s="362"/>
      <c r="G12" s="362"/>
      <c r="H12" s="362"/>
      <c r="I12" s="362"/>
      <c r="J12" s="363"/>
      <c r="K12" s="103" t="s">
        <v>37</v>
      </c>
      <c r="L12" s="251"/>
    </row>
    <row r="13" spans="2:15" ht="35.25" customHeight="1" thickBot="1" x14ac:dyDescent="0.45">
      <c r="B13" s="71" t="s">
        <v>37</v>
      </c>
      <c r="C13" s="297" t="s">
        <v>6</v>
      </c>
      <c r="D13" s="298"/>
      <c r="E13" s="298"/>
      <c r="F13" s="298"/>
      <c r="G13" s="298"/>
      <c r="H13" s="298"/>
      <c r="I13" s="298"/>
      <c r="J13" s="298"/>
      <c r="K13" s="299"/>
      <c r="L13" s="251"/>
    </row>
    <row r="14" spans="2:15" ht="35.25" customHeight="1" x14ac:dyDescent="0.4">
      <c r="B14" s="365" t="s">
        <v>49</v>
      </c>
      <c r="C14" s="366"/>
      <c r="D14" s="366"/>
      <c r="E14" s="366"/>
      <c r="F14" s="366"/>
      <c r="G14" s="366"/>
      <c r="H14" s="366"/>
      <c r="I14" s="366"/>
      <c r="J14" s="367"/>
      <c r="K14" s="104" t="s">
        <v>37</v>
      </c>
      <c r="L14" s="251"/>
    </row>
    <row r="15" spans="2:15" ht="35.25" customHeight="1" thickBot="1" x14ac:dyDescent="0.45">
      <c r="B15" s="361" t="s">
        <v>50</v>
      </c>
      <c r="C15" s="362"/>
      <c r="D15" s="362"/>
      <c r="E15" s="362"/>
      <c r="F15" s="362"/>
      <c r="G15" s="362"/>
      <c r="H15" s="362"/>
      <c r="I15" s="362"/>
      <c r="J15" s="363"/>
      <c r="K15" s="105" t="s">
        <v>37</v>
      </c>
      <c r="L15" s="251"/>
      <c r="N15" s="122" t="s">
        <v>195</v>
      </c>
    </row>
    <row r="16" spans="2:15" ht="35.25" customHeight="1" thickBot="1" x14ac:dyDescent="0.45">
      <c r="B16" s="71"/>
      <c r="C16" s="297" t="s">
        <v>7</v>
      </c>
      <c r="D16" s="298"/>
      <c r="E16" s="298"/>
      <c r="F16" s="298"/>
      <c r="G16" s="298"/>
      <c r="H16" s="298"/>
      <c r="I16" s="298"/>
      <c r="J16" s="298"/>
      <c r="K16" s="299"/>
      <c r="L16" s="251"/>
      <c r="N16" s="345" t="s">
        <v>194</v>
      </c>
      <c r="O16" s="123" t="s">
        <v>191</v>
      </c>
    </row>
    <row r="17" spans="2:15" ht="35.25" customHeight="1" x14ac:dyDescent="0.4">
      <c r="B17" s="347" t="s">
        <v>51</v>
      </c>
      <c r="C17" s="348"/>
      <c r="D17" s="348"/>
      <c r="E17" s="348"/>
      <c r="F17" s="348"/>
      <c r="G17" s="348"/>
      <c r="H17" s="348"/>
      <c r="I17" s="348"/>
      <c r="J17" s="349"/>
      <c r="K17" s="353"/>
      <c r="L17" s="251"/>
      <c r="N17" s="372"/>
      <c r="O17" s="126"/>
    </row>
    <row r="18" spans="2:15" ht="35.25" customHeight="1" thickBot="1" x14ac:dyDescent="0.45">
      <c r="B18" s="347"/>
      <c r="C18" s="348"/>
      <c r="D18" s="348"/>
      <c r="E18" s="348"/>
      <c r="F18" s="348"/>
      <c r="G18" s="348"/>
      <c r="H18" s="348"/>
      <c r="I18" s="348"/>
      <c r="J18" s="349"/>
      <c r="K18" s="354"/>
      <c r="L18" s="251"/>
      <c r="N18" s="372"/>
      <c r="O18" s="124" t="s">
        <v>192</v>
      </c>
    </row>
    <row r="19" spans="2:15" ht="35.25" customHeight="1" thickBot="1" x14ac:dyDescent="0.45">
      <c r="B19" s="83" t="str">
        <f>IF(K20="○","○","")</f>
        <v/>
      </c>
      <c r="C19" s="312" t="s">
        <v>8</v>
      </c>
      <c r="D19" s="313"/>
      <c r="E19" s="313"/>
      <c r="F19" s="313"/>
      <c r="G19" s="313"/>
      <c r="H19" s="313"/>
      <c r="I19" s="313"/>
      <c r="J19" s="313"/>
      <c r="K19" s="314"/>
      <c r="L19" s="251"/>
      <c r="N19" s="372"/>
      <c r="O19" s="126"/>
    </row>
    <row r="20" spans="2:15" ht="35.25" customHeight="1" thickTop="1" x14ac:dyDescent="0.4">
      <c r="B20" s="395" t="s">
        <v>52</v>
      </c>
      <c r="C20" s="396"/>
      <c r="D20" s="396"/>
      <c r="E20" s="396"/>
      <c r="F20" s="396"/>
      <c r="G20" s="396"/>
      <c r="H20" s="396"/>
      <c r="I20" s="396"/>
      <c r="J20" s="396"/>
      <c r="K20" s="399"/>
      <c r="L20" s="306"/>
      <c r="N20" s="107" t="s">
        <v>193</v>
      </c>
      <c r="O20" s="126"/>
    </row>
    <row r="21" spans="2:15" ht="35.25" customHeight="1" thickBot="1" x14ac:dyDescent="0.45">
      <c r="B21" s="395"/>
      <c r="C21" s="396"/>
      <c r="D21" s="396"/>
      <c r="E21" s="396"/>
      <c r="F21" s="396"/>
      <c r="G21" s="396"/>
      <c r="H21" s="396"/>
      <c r="I21" s="396"/>
      <c r="J21" s="396"/>
      <c r="K21" s="400"/>
      <c r="L21" s="306"/>
      <c r="N21" s="107" t="s">
        <v>145</v>
      </c>
      <c r="O21" s="126"/>
    </row>
    <row r="22" spans="2:15" ht="35.25" customHeight="1" thickTop="1" thickBot="1" x14ac:dyDescent="0.45">
      <c r="B22" s="71"/>
      <c r="C22" s="297" t="s">
        <v>9</v>
      </c>
      <c r="D22" s="298"/>
      <c r="E22" s="298"/>
      <c r="F22" s="298"/>
      <c r="G22" s="298"/>
      <c r="H22" s="298"/>
      <c r="I22" s="298"/>
      <c r="J22" s="298"/>
      <c r="K22" s="308"/>
      <c r="L22" s="251"/>
      <c r="N22" s="107" t="s">
        <v>196</v>
      </c>
      <c r="O22" s="126"/>
    </row>
    <row r="23" spans="2:15" ht="35.25" customHeight="1" thickBot="1" x14ac:dyDescent="0.45">
      <c r="B23" s="347" t="s">
        <v>53</v>
      </c>
      <c r="C23" s="348"/>
      <c r="D23" s="348"/>
      <c r="E23" s="348"/>
      <c r="F23" s="348"/>
      <c r="G23" s="348"/>
      <c r="H23" s="348"/>
      <c r="I23" s="348"/>
      <c r="J23" s="349"/>
      <c r="K23" s="353" t="s">
        <v>37</v>
      </c>
      <c r="L23" s="251"/>
      <c r="N23" s="125" t="s">
        <v>147</v>
      </c>
      <c r="O23" s="127"/>
    </row>
    <row r="24" spans="2:15" ht="35.25" customHeight="1" thickBot="1" x14ac:dyDescent="0.45">
      <c r="B24" s="347"/>
      <c r="C24" s="348"/>
      <c r="D24" s="348"/>
      <c r="E24" s="348"/>
      <c r="F24" s="348"/>
      <c r="G24" s="348"/>
      <c r="H24" s="348"/>
      <c r="I24" s="348"/>
      <c r="J24" s="349"/>
      <c r="K24" s="354"/>
      <c r="L24" s="251"/>
    </row>
    <row r="25" spans="2:15" ht="35.25" customHeight="1" thickBot="1" x14ac:dyDescent="0.45">
      <c r="B25" s="71"/>
      <c r="C25" s="297" t="s">
        <v>10</v>
      </c>
      <c r="D25" s="298"/>
      <c r="E25" s="298"/>
      <c r="F25" s="298"/>
      <c r="G25" s="298"/>
      <c r="H25" s="298"/>
      <c r="I25" s="298"/>
      <c r="J25" s="298"/>
      <c r="K25" s="299"/>
      <c r="L25" s="251"/>
    </row>
    <row r="26" spans="2:15" ht="35.25" customHeight="1" x14ac:dyDescent="0.4">
      <c r="B26" s="347" t="s">
        <v>54</v>
      </c>
      <c r="C26" s="348"/>
      <c r="D26" s="348"/>
      <c r="E26" s="348"/>
      <c r="F26" s="348"/>
      <c r="G26" s="348"/>
      <c r="H26" s="348"/>
      <c r="I26" s="348"/>
      <c r="J26" s="349"/>
      <c r="K26" s="353"/>
      <c r="L26" s="251"/>
    </row>
    <row r="27" spans="2:15" ht="35.25" customHeight="1" x14ac:dyDescent="0.4">
      <c r="B27" s="350"/>
      <c r="C27" s="351"/>
      <c r="D27" s="351"/>
      <c r="E27" s="351"/>
      <c r="F27" s="351"/>
      <c r="G27" s="351"/>
      <c r="H27" s="351"/>
      <c r="I27" s="351"/>
      <c r="J27" s="352"/>
      <c r="K27" s="354"/>
      <c r="L27" s="230"/>
    </row>
    <row r="28" spans="2:15" ht="35.25" customHeight="1" x14ac:dyDescent="0.4">
      <c r="B28" s="280" t="s">
        <v>66</v>
      </c>
      <c r="C28" s="281"/>
      <c r="D28" s="281"/>
      <c r="E28" s="281"/>
      <c r="F28" s="281"/>
      <c r="G28" s="281"/>
      <c r="H28" s="281"/>
      <c r="I28" s="281"/>
      <c r="J28" s="282"/>
      <c r="K28" s="48">
        <f>((COUNTIF(K5,"○")+COUNTIF(K8,"○")+COUNTIF(K11,"○")+COUNTIF(K14,"○"))+((COUNTIF(K6,"○")+COUNTIF(K9,"○")+COUNTIF(K12,"○")+COUNTIF(K15,"○")+COUNTIF(K17,"○")+COUNTIF(K20,"○")+COUNTIF(K23,"○")+COUNTIF(K26,"○"))*2))</f>
        <v>0</v>
      </c>
      <c r="L28" s="43" t="s">
        <v>11</v>
      </c>
    </row>
    <row r="29" spans="2:15" ht="35.25" customHeight="1" x14ac:dyDescent="0.4"/>
    <row r="30" spans="2:15" ht="35.25" customHeight="1" x14ac:dyDescent="0.4"/>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qLOfRiihtm90Yg34JMOPTQ/3E38CiGXoECT1Smzag8KfKqFFvmB5CgAgI0JYuxlTlE5AnfH318Bmre/feQ/QBA==" saltValue="4YFSe+9agcTbSOllvx6yvg==" spinCount="100000" sheet="1" objects="1" scenarios="1"/>
  <mergeCells count="30">
    <mergeCell ref="B28:J28"/>
    <mergeCell ref="K20:K21"/>
    <mergeCell ref="C22:K22"/>
    <mergeCell ref="B23:J24"/>
    <mergeCell ref="K23:K24"/>
    <mergeCell ref="C25:K25"/>
    <mergeCell ref="B26:J27"/>
    <mergeCell ref="K26:K27"/>
    <mergeCell ref="C13:K13"/>
    <mergeCell ref="B14:J14"/>
    <mergeCell ref="B15:J15"/>
    <mergeCell ref="C16:K16"/>
    <mergeCell ref="B17:J18"/>
    <mergeCell ref="K17:K18"/>
    <mergeCell ref="M3:O3"/>
    <mergeCell ref="N16:N19"/>
    <mergeCell ref="B1:O1"/>
    <mergeCell ref="B3:L3"/>
    <mergeCell ref="C4:K4"/>
    <mergeCell ref="L4:L27"/>
    <mergeCell ref="B5:J5"/>
    <mergeCell ref="B6:J6"/>
    <mergeCell ref="C7:K7"/>
    <mergeCell ref="B8:J8"/>
    <mergeCell ref="C19:K19"/>
    <mergeCell ref="B20:J21"/>
    <mergeCell ref="B9:J9"/>
    <mergeCell ref="C10:K10"/>
    <mergeCell ref="B11:J11"/>
    <mergeCell ref="B12:J12"/>
  </mergeCells>
  <phoneticPr fontId="1"/>
  <dataValidations count="1">
    <dataValidation type="list" allowBlank="1" showInputMessage="1" showErrorMessage="1" sqref="K20:K21">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23" sqref="K23:K24"/>
    </sheetView>
  </sheetViews>
  <sheetFormatPr defaultRowHeight="21" x14ac:dyDescent="0.4"/>
  <cols>
    <col min="1" max="1" width="3.5" style="37" customWidth="1"/>
    <col min="2" max="3" width="11.25" style="37" customWidth="1"/>
    <col min="4" max="10" width="9.875" style="37" customWidth="1"/>
    <col min="11" max="11" width="11.375" style="69" customWidth="1"/>
    <col min="12" max="12" width="10.75" style="69" customWidth="1"/>
    <col min="13" max="13" width="9" style="69"/>
    <col min="14" max="14" width="55.75" style="69" customWidth="1"/>
    <col min="15" max="15" width="94" style="69" customWidth="1"/>
    <col min="16" max="16" width="9" style="69"/>
    <col min="17" max="17" width="9" style="69" customWidth="1"/>
    <col min="18" max="16384" width="9" style="69"/>
  </cols>
  <sheetData>
    <row r="1" spans="2:15" ht="48" customHeight="1" x14ac:dyDescent="0.4">
      <c r="B1" s="397" t="s">
        <v>121</v>
      </c>
      <c r="C1" s="398"/>
      <c r="D1" s="398"/>
      <c r="E1" s="398"/>
      <c r="F1" s="398"/>
      <c r="G1" s="398"/>
      <c r="H1" s="398"/>
      <c r="I1" s="398"/>
      <c r="J1" s="398"/>
      <c r="K1" s="398"/>
      <c r="L1" s="398"/>
      <c r="M1" s="398"/>
      <c r="N1" s="398"/>
      <c r="O1" s="398"/>
    </row>
    <row r="2" spans="2:15" ht="10.5" customHeight="1" x14ac:dyDescent="0.4">
      <c r="K2" s="70"/>
      <c r="L2" s="70"/>
    </row>
    <row r="3" spans="2:15" ht="35.25" customHeight="1" thickBot="1" x14ac:dyDescent="0.45">
      <c r="B3" s="252" t="s">
        <v>39</v>
      </c>
      <c r="C3" s="253"/>
      <c r="D3" s="253"/>
      <c r="E3" s="253"/>
      <c r="F3" s="253"/>
      <c r="G3" s="253"/>
      <c r="H3" s="253"/>
      <c r="I3" s="253"/>
      <c r="J3" s="253"/>
      <c r="K3" s="253"/>
      <c r="L3" s="254"/>
      <c r="M3" s="319" t="s">
        <v>143</v>
      </c>
      <c r="N3" s="287"/>
      <c r="O3" s="287"/>
    </row>
    <row r="4" spans="2:15" ht="35.25" customHeight="1" thickBot="1" x14ac:dyDescent="0.45">
      <c r="B4" s="71"/>
      <c r="C4" s="297" t="s">
        <v>3</v>
      </c>
      <c r="D4" s="298"/>
      <c r="E4" s="298"/>
      <c r="F4" s="298"/>
      <c r="G4" s="298"/>
      <c r="H4" s="298"/>
      <c r="I4" s="298"/>
      <c r="J4" s="298"/>
      <c r="K4" s="299"/>
      <c r="L4" s="251">
        <f>IF(K28&gt;=8,35,IF(AND(K28&gt;=6,K28&lt;=7),25,IF(AND(K28&gt;=1,K28&lt;=5),15,0)))</f>
        <v>0</v>
      </c>
    </row>
    <row r="5" spans="2:15" ht="35.25" customHeight="1" x14ac:dyDescent="0.4">
      <c r="B5" s="358" t="s">
        <v>123</v>
      </c>
      <c r="C5" s="359"/>
      <c r="D5" s="359"/>
      <c r="E5" s="359"/>
      <c r="F5" s="359"/>
      <c r="G5" s="359"/>
      <c r="H5" s="359"/>
      <c r="I5" s="359"/>
      <c r="J5" s="360"/>
      <c r="K5" s="102"/>
      <c r="L5" s="251"/>
    </row>
    <row r="6" spans="2:15" ht="35.25" customHeight="1" thickBot="1" x14ac:dyDescent="0.45">
      <c r="B6" s="361" t="s">
        <v>48</v>
      </c>
      <c r="C6" s="362"/>
      <c r="D6" s="362"/>
      <c r="E6" s="362"/>
      <c r="F6" s="362"/>
      <c r="G6" s="362"/>
      <c r="H6" s="362"/>
      <c r="I6" s="362"/>
      <c r="J6" s="363"/>
      <c r="K6" s="103" t="s">
        <v>37</v>
      </c>
      <c r="L6" s="251"/>
    </row>
    <row r="7" spans="2:15" ht="35.25" customHeight="1" thickBot="1" x14ac:dyDescent="0.45">
      <c r="B7" s="71" t="s">
        <v>37</v>
      </c>
      <c r="C7" s="297" t="s">
        <v>4</v>
      </c>
      <c r="D7" s="298"/>
      <c r="E7" s="298"/>
      <c r="F7" s="298"/>
      <c r="G7" s="298"/>
      <c r="H7" s="298"/>
      <c r="I7" s="298"/>
      <c r="J7" s="298"/>
      <c r="K7" s="299"/>
      <c r="L7" s="251"/>
    </row>
    <row r="8" spans="2:15" ht="35.25" customHeight="1" x14ac:dyDescent="0.4">
      <c r="B8" s="358" t="s">
        <v>49</v>
      </c>
      <c r="C8" s="359"/>
      <c r="D8" s="359"/>
      <c r="E8" s="359"/>
      <c r="F8" s="359"/>
      <c r="G8" s="359"/>
      <c r="H8" s="359"/>
      <c r="I8" s="359"/>
      <c r="J8" s="360"/>
      <c r="K8" s="102" t="s">
        <v>37</v>
      </c>
      <c r="L8" s="251"/>
    </row>
    <row r="9" spans="2:15" ht="35.25" customHeight="1" thickBot="1" x14ac:dyDescent="0.45">
      <c r="B9" s="361" t="s">
        <v>50</v>
      </c>
      <c r="C9" s="362"/>
      <c r="D9" s="362"/>
      <c r="E9" s="362"/>
      <c r="F9" s="362"/>
      <c r="G9" s="362"/>
      <c r="H9" s="362"/>
      <c r="I9" s="362"/>
      <c r="J9" s="363"/>
      <c r="K9" s="103" t="s">
        <v>37</v>
      </c>
      <c r="L9" s="251"/>
    </row>
    <row r="10" spans="2:15" ht="35.25" customHeight="1" thickBot="1" x14ac:dyDescent="0.45">
      <c r="B10" s="71"/>
      <c r="C10" s="297" t="s">
        <v>5</v>
      </c>
      <c r="D10" s="298"/>
      <c r="E10" s="298"/>
      <c r="F10" s="298"/>
      <c r="G10" s="298"/>
      <c r="H10" s="298"/>
      <c r="I10" s="298"/>
      <c r="J10" s="298"/>
      <c r="K10" s="299"/>
      <c r="L10" s="251"/>
    </row>
    <row r="11" spans="2:15" ht="35.25" customHeight="1" x14ac:dyDescent="0.4">
      <c r="B11" s="358" t="s">
        <v>124</v>
      </c>
      <c r="C11" s="359"/>
      <c r="D11" s="359"/>
      <c r="E11" s="359"/>
      <c r="F11" s="359"/>
      <c r="G11" s="359"/>
      <c r="H11" s="359"/>
      <c r="I11" s="359"/>
      <c r="J11" s="360"/>
      <c r="K11" s="102"/>
      <c r="L11" s="251"/>
    </row>
    <row r="12" spans="2:15" ht="35.25" customHeight="1" thickBot="1" x14ac:dyDescent="0.45">
      <c r="B12" s="361" t="s">
        <v>71</v>
      </c>
      <c r="C12" s="362"/>
      <c r="D12" s="362"/>
      <c r="E12" s="362"/>
      <c r="F12" s="362"/>
      <c r="G12" s="362"/>
      <c r="H12" s="362"/>
      <c r="I12" s="362"/>
      <c r="J12" s="363"/>
      <c r="K12" s="103" t="s">
        <v>37</v>
      </c>
      <c r="L12" s="251"/>
    </row>
    <row r="13" spans="2:15" ht="35.25" customHeight="1" thickBot="1" x14ac:dyDescent="0.45">
      <c r="B13" s="71" t="s">
        <v>37</v>
      </c>
      <c r="C13" s="297" t="s">
        <v>6</v>
      </c>
      <c r="D13" s="298"/>
      <c r="E13" s="298"/>
      <c r="F13" s="298"/>
      <c r="G13" s="298"/>
      <c r="H13" s="298"/>
      <c r="I13" s="298"/>
      <c r="J13" s="298"/>
      <c r="K13" s="299"/>
      <c r="L13" s="251"/>
    </row>
    <row r="14" spans="2:15" ht="35.25" customHeight="1" x14ac:dyDescent="0.4">
      <c r="B14" s="365" t="s">
        <v>49</v>
      </c>
      <c r="C14" s="366"/>
      <c r="D14" s="366"/>
      <c r="E14" s="366"/>
      <c r="F14" s="366"/>
      <c r="G14" s="366"/>
      <c r="H14" s="366"/>
      <c r="I14" s="366"/>
      <c r="J14" s="367"/>
      <c r="K14" s="104" t="s">
        <v>37</v>
      </c>
      <c r="L14" s="251"/>
    </row>
    <row r="15" spans="2:15" ht="35.25" customHeight="1" thickBot="1" x14ac:dyDescent="0.45">
      <c r="B15" s="361" t="s">
        <v>50</v>
      </c>
      <c r="C15" s="362"/>
      <c r="D15" s="362"/>
      <c r="E15" s="362"/>
      <c r="F15" s="362"/>
      <c r="G15" s="362"/>
      <c r="H15" s="362"/>
      <c r="I15" s="362"/>
      <c r="J15" s="363"/>
      <c r="K15" s="105" t="s">
        <v>37</v>
      </c>
      <c r="L15" s="251"/>
    </row>
    <row r="16" spans="2:15" ht="35.25" customHeight="1" thickBot="1" x14ac:dyDescent="0.45">
      <c r="B16" s="71"/>
      <c r="C16" s="297" t="s">
        <v>7</v>
      </c>
      <c r="D16" s="298"/>
      <c r="E16" s="298"/>
      <c r="F16" s="298"/>
      <c r="G16" s="298"/>
      <c r="H16" s="298"/>
      <c r="I16" s="298"/>
      <c r="J16" s="298"/>
      <c r="K16" s="299"/>
      <c r="L16" s="251"/>
    </row>
    <row r="17" spans="2:15" ht="35.25" customHeight="1" thickBot="1" x14ac:dyDescent="0.45">
      <c r="B17" s="347" t="s">
        <v>51</v>
      </c>
      <c r="C17" s="348"/>
      <c r="D17" s="348"/>
      <c r="E17" s="348"/>
      <c r="F17" s="348"/>
      <c r="G17" s="348"/>
      <c r="H17" s="348"/>
      <c r="I17" s="348"/>
      <c r="J17" s="349"/>
      <c r="K17" s="353"/>
      <c r="L17" s="251"/>
    </row>
    <row r="18" spans="2:15" ht="35.25" customHeight="1" thickBot="1" x14ac:dyDescent="0.45">
      <c r="B18" s="347"/>
      <c r="C18" s="348"/>
      <c r="D18" s="348"/>
      <c r="E18" s="348"/>
      <c r="F18" s="348"/>
      <c r="G18" s="348"/>
      <c r="H18" s="348"/>
      <c r="I18" s="348"/>
      <c r="J18" s="349"/>
      <c r="K18" s="354"/>
      <c r="L18" s="251"/>
      <c r="N18" s="117" t="s">
        <v>197</v>
      </c>
      <c r="O18" s="128"/>
    </row>
    <row r="19" spans="2:15" ht="35.25" customHeight="1" thickBot="1" x14ac:dyDescent="0.45">
      <c r="B19" s="71"/>
      <c r="C19" s="297" t="s">
        <v>8</v>
      </c>
      <c r="D19" s="298"/>
      <c r="E19" s="298"/>
      <c r="F19" s="298"/>
      <c r="G19" s="298"/>
      <c r="H19" s="298"/>
      <c r="I19" s="298"/>
      <c r="J19" s="298"/>
      <c r="K19" s="299"/>
      <c r="L19" s="251"/>
      <c r="N19" s="107" t="s">
        <v>198</v>
      </c>
      <c r="O19" s="126"/>
    </row>
    <row r="20" spans="2:15" ht="35.25" customHeight="1" thickBot="1" x14ac:dyDescent="0.45">
      <c r="B20" s="347" t="s">
        <v>52</v>
      </c>
      <c r="C20" s="348"/>
      <c r="D20" s="348"/>
      <c r="E20" s="348"/>
      <c r="F20" s="348"/>
      <c r="G20" s="348"/>
      <c r="H20" s="348"/>
      <c r="I20" s="348"/>
      <c r="J20" s="349"/>
      <c r="K20" s="353"/>
      <c r="L20" s="251"/>
      <c r="N20" s="125" t="s">
        <v>199</v>
      </c>
      <c r="O20" s="127"/>
    </row>
    <row r="21" spans="2:15" ht="35.25" customHeight="1" thickBot="1" x14ac:dyDescent="0.45">
      <c r="B21" s="347"/>
      <c r="C21" s="348"/>
      <c r="D21" s="348"/>
      <c r="E21" s="348"/>
      <c r="F21" s="348"/>
      <c r="G21" s="348"/>
      <c r="H21" s="348"/>
      <c r="I21" s="348"/>
      <c r="J21" s="349"/>
      <c r="K21" s="354"/>
      <c r="L21" s="251"/>
    </row>
    <row r="22" spans="2:15" ht="35.25" customHeight="1" thickBot="1" x14ac:dyDescent="0.45">
      <c r="B22" s="83" t="str">
        <f>IF(K23="○","○","")</f>
        <v/>
      </c>
      <c r="C22" s="312" t="s">
        <v>9</v>
      </c>
      <c r="D22" s="313"/>
      <c r="E22" s="313"/>
      <c r="F22" s="313"/>
      <c r="G22" s="313"/>
      <c r="H22" s="313"/>
      <c r="I22" s="313"/>
      <c r="J22" s="313"/>
      <c r="K22" s="314"/>
      <c r="L22" s="251"/>
    </row>
    <row r="23" spans="2:15" ht="35.25" customHeight="1" thickTop="1" x14ac:dyDescent="0.4">
      <c r="B23" s="395" t="s">
        <v>53</v>
      </c>
      <c r="C23" s="396"/>
      <c r="D23" s="396"/>
      <c r="E23" s="396"/>
      <c r="F23" s="396"/>
      <c r="G23" s="396"/>
      <c r="H23" s="396"/>
      <c r="I23" s="396"/>
      <c r="J23" s="396"/>
      <c r="K23" s="399"/>
      <c r="L23" s="306"/>
    </row>
    <row r="24" spans="2:15" ht="35.25" customHeight="1" thickBot="1" x14ac:dyDescent="0.45">
      <c r="B24" s="395"/>
      <c r="C24" s="396"/>
      <c r="D24" s="396"/>
      <c r="E24" s="396"/>
      <c r="F24" s="396"/>
      <c r="G24" s="396"/>
      <c r="H24" s="396"/>
      <c r="I24" s="396"/>
      <c r="J24" s="396"/>
      <c r="K24" s="400"/>
      <c r="L24" s="306"/>
    </row>
    <row r="25" spans="2:15" ht="35.25" customHeight="1" thickTop="1" thickBot="1" x14ac:dyDescent="0.45">
      <c r="B25" s="71"/>
      <c r="C25" s="297" t="s">
        <v>10</v>
      </c>
      <c r="D25" s="298"/>
      <c r="E25" s="298"/>
      <c r="F25" s="298"/>
      <c r="G25" s="298"/>
      <c r="H25" s="298"/>
      <c r="I25" s="298"/>
      <c r="J25" s="298"/>
      <c r="K25" s="308"/>
      <c r="L25" s="251"/>
    </row>
    <row r="26" spans="2:15" ht="35.25" customHeight="1" x14ac:dyDescent="0.4">
      <c r="B26" s="347" t="s">
        <v>54</v>
      </c>
      <c r="C26" s="348"/>
      <c r="D26" s="348"/>
      <c r="E26" s="348"/>
      <c r="F26" s="348"/>
      <c r="G26" s="348"/>
      <c r="H26" s="348"/>
      <c r="I26" s="348"/>
      <c r="J26" s="349"/>
      <c r="K26" s="353"/>
      <c r="L26" s="251"/>
    </row>
    <row r="27" spans="2:15" ht="35.25" customHeight="1" x14ac:dyDescent="0.4">
      <c r="B27" s="350"/>
      <c r="C27" s="351"/>
      <c r="D27" s="351"/>
      <c r="E27" s="351"/>
      <c r="F27" s="351"/>
      <c r="G27" s="351"/>
      <c r="H27" s="351"/>
      <c r="I27" s="351"/>
      <c r="J27" s="352"/>
      <c r="K27" s="354"/>
      <c r="L27" s="230"/>
    </row>
    <row r="28" spans="2:15" ht="35.25" customHeight="1" x14ac:dyDescent="0.4">
      <c r="B28" s="280" t="s">
        <v>66</v>
      </c>
      <c r="C28" s="281"/>
      <c r="D28" s="281"/>
      <c r="E28" s="281"/>
      <c r="F28" s="281"/>
      <c r="G28" s="281"/>
      <c r="H28" s="281"/>
      <c r="I28" s="281"/>
      <c r="J28" s="282"/>
      <c r="K28" s="48">
        <f>((COUNTIF(K5,"○")+COUNTIF(K8,"○")+COUNTIF(K11,"○")+COUNTIF(K14,"○"))+((COUNTIF(K6,"○")+COUNTIF(K9,"○")+COUNTIF(K12,"○")+COUNTIF(K15,"○")+COUNTIF(K17,"○")+COUNTIF(K20,"○")+COUNTIF(K23,"○")+COUNTIF(K26,"○"))*2))</f>
        <v>0</v>
      </c>
      <c r="L28" s="43" t="s">
        <v>11</v>
      </c>
    </row>
    <row r="29" spans="2:15" ht="35.25" customHeight="1" x14ac:dyDescent="0.4"/>
    <row r="30" spans="2:15" ht="35.25" customHeight="1" x14ac:dyDescent="0.4"/>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KBK6RGlC1QlvTs6IP8L8TdCvaULKbz3FjY3X1GcX5IWG33+mDP5b8CeYuGOqZA13GUrT+hrVszA8ZBbZxv8oqA==" saltValue="N+mA+azgumy5Qp40P+xu/Q==" spinCount="100000" sheet="1" objects="1" scenarios="1"/>
  <mergeCells count="29">
    <mergeCell ref="B15:J15"/>
    <mergeCell ref="B17:J18"/>
    <mergeCell ref="C13:K13"/>
    <mergeCell ref="C16:K16"/>
    <mergeCell ref="B28:J28"/>
    <mergeCell ref="B20:J21"/>
    <mergeCell ref="K20:K21"/>
    <mergeCell ref="C22:K22"/>
    <mergeCell ref="B23:J24"/>
    <mergeCell ref="K23:K24"/>
    <mergeCell ref="C25:K25"/>
    <mergeCell ref="B26:J27"/>
    <mergeCell ref="K26:K27"/>
    <mergeCell ref="M3:O3"/>
    <mergeCell ref="C19:K19"/>
    <mergeCell ref="B11:J11"/>
    <mergeCell ref="K17:K18"/>
    <mergeCell ref="B1:O1"/>
    <mergeCell ref="B3:L3"/>
    <mergeCell ref="C4:K4"/>
    <mergeCell ref="L4:L27"/>
    <mergeCell ref="B5:J5"/>
    <mergeCell ref="B6:J6"/>
    <mergeCell ref="C7:K7"/>
    <mergeCell ref="B8:J8"/>
    <mergeCell ref="B9:J9"/>
    <mergeCell ref="C10:K10"/>
    <mergeCell ref="B12:J12"/>
    <mergeCell ref="B14:J14"/>
  </mergeCells>
  <phoneticPr fontId="1"/>
  <dataValidations count="1">
    <dataValidation type="list" allowBlank="1" showInputMessage="1" showErrorMessage="1" sqref="K23:K24">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26" sqref="K26:K27"/>
    </sheetView>
  </sheetViews>
  <sheetFormatPr defaultRowHeight="21" x14ac:dyDescent="0.4"/>
  <cols>
    <col min="1" max="1" width="3.5" style="37" customWidth="1"/>
    <col min="2" max="3" width="11.25" style="37" customWidth="1"/>
    <col min="4" max="10" width="9.875" style="37" customWidth="1"/>
    <col min="11" max="11" width="11.375" style="69" customWidth="1"/>
    <col min="12" max="12" width="10.75" style="69" customWidth="1"/>
    <col min="13" max="13" width="9" style="69"/>
    <col min="14" max="14" width="53.125" style="69" customWidth="1"/>
    <col min="15" max="15" width="98.75" style="69" customWidth="1"/>
    <col min="16" max="16" width="9" style="69"/>
    <col min="17" max="17" width="9" style="69" customWidth="1"/>
    <col min="18" max="16384" width="9" style="69"/>
  </cols>
  <sheetData>
    <row r="1" spans="2:15" ht="48" customHeight="1" x14ac:dyDescent="0.4">
      <c r="B1" s="401" t="s">
        <v>122</v>
      </c>
      <c r="C1" s="402"/>
      <c r="D1" s="402"/>
      <c r="E1" s="402"/>
      <c r="F1" s="402"/>
      <c r="G1" s="402"/>
      <c r="H1" s="402"/>
      <c r="I1" s="402"/>
      <c r="J1" s="402"/>
      <c r="K1" s="402"/>
      <c r="L1" s="402"/>
      <c r="M1" s="402"/>
      <c r="N1" s="402"/>
      <c r="O1" s="402"/>
    </row>
    <row r="2" spans="2:15" ht="10.5" customHeight="1" x14ac:dyDescent="0.4">
      <c r="K2" s="70"/>
      <c r="L2" s="70"/>
    </row>
    <row r="3" spans="2:15" ht="35.25" customHeight="1" thickBot="1" x14ac:dyDescent="0.45">
      <c r="B3" s="252" t="s">
        <v>39</v>
      </c>
      <c r="C3" s="253"/>
      <c r="D3" s="253"/>
      <c r="E3" s="253"/>
      <c r="F3" s="253"/>
      <c r="G3" s="253"/>
      <c r="H3" s="253"/>
      <c r="I3" s="253"/>
      <c r="J3" s="253"/>
      <c r="K3" s="253"/>
      <c r="L3" s="254"/>
      <c r="M3" s="319" t="s">
        <v>143</v>
      </c>
      <c r="N3" s="287"/>
      <c r="O3" s="287"/>
    </row>
    <row r="4" spans="2:15" ht="35.25" customHeight="1" thickBot="1" x14ac:dyDescent="0.45">
      <c r="B4" s="71"/>
      <c r="C4" s="297" t="s">
        <v>3</v>
      </c>
      <c r="D4" s="298"/>
      <c r="E4" s="298"/>
      <c r="F4" s="298"/>
      <c r="G4" s="298"/>
      <c r="H4" s="298"/>
      <c r="I4" s="298"/>
      <c r="J4" s="298"/>
      <c r="K4" s="299"/>
      <c r="L4" s="251">
        <f>IF(K28&gt;=8,35,IF(AND(K28&gt;=6,K28&lt;=7),25,IF(AND(K28&gt;=1,K28&lt;=5),15,0)))</f>
        <v>0</v>
      </c>
    </row>
    <row r="5" spans="2:15" ht="35.25" customHeight="1" x14ac:dyDescent="0.4">
      <c r="B5" s="358" t="s">
        <v>123</v>
      </c>
      <c r="C5" s="359"/>
      <c r="D5" s="359"/>
      <c r="E5" s="359"/>
      <c r="F5" s="359"/>
      <c r="G5" s="359"/>
      <c r="H5" s="359"/>
      <c r="I5" s="359"/>
      <c r="J5" s="360"/>
      <c r="K5" s="102"/>
      <c r="L5" s="251"/>
    </row>
    <row r="6" spans="2:15" ht="35.25" customHeight="1" thickBot="1" x14ac:dyDescent="0.45">
      <c r="B6" s="361" t="s">
        <v>48</v>
      </c>
      <c r="C6" s="362"/>
      <c r="D6" s="362"/>
      <c r="E6" s="362"/>
      <c r="F6" s="362"/>
      <c r="G6" s="362"/>
      <c r="H6" s="362"/>
      <c r="I6" s="362"/>
      <c r="J6" s="363"/>
      <c r="K6" s="103" t="s">
        <v>37</v>
      </c>
      <c r="L6" s="251"/>
    </row>
    <row r="7" spans="2:15" ht="35.25" customHeight="1" thickBot="1" x14ac:dyDescent="0.45">
      <c r="B7" s="71" t="s">
        <v>37</v>
      </c>
      <c r="C7" s="297" t="s">
        <v>4</v>
      </c>
      <c r="D7" s="298"/>
      <c r="E7" s="298"/>
      <c r="F7" s="298"/>
      <c r="G7" s="298"/>
      <c r="H7" s="298"/>
      <c r="I7" s="298"/>
      <c r="J7" s="298"/>
      <c r="K7" s="299"/>
      <c r="L7" s="251"/>
    </row>
    <row r="8" spans="2:15" ht="35.25" customHeight="1" x14ac:dyDescent="0.4">
      <c r="B8" s="358" t="s">
        <v>49</v>
      </c>
      <c r="C8" s="359"/>
      <c r="D8" s="359"/>
      <c r="E8" s="359"/>
      <c r="F8" s="359"/>
      <c r="G8" s="359"/>
      <c r="H8" s="359"/>
      <c r="I8" s="359"/>
      <c r="J8" s="360"/>
      <c r="K8" s="102" t="s">
        <v>37</v>
      </c>
      <c r="L8" s="251"/>
    </row>
    <row r="9" spans="2:15" ht="35.25" customHeight="1" thickBot="1" x14ac:dyDescent="0.45">
      <c r="B9" s="361" t="s">
        <v>50</v>
      </c>
      <c r="C9" s="362"/>
      <c r="D9" s="362"/>
      <c r="E9" s="362"/>
      <c r="F9" s="362"/>
      <c r="G9" s="362"/>
      <c r="H9" s="362"/>
      <c r="I9" s="362"/>
      <c r="J9" s="363"/>
      <c r="K9" s="103" t="s">
        <v>37</v>
      </c>
      <c r="L9" s="251"/>
    </row>
    <row r="10" spans="2:15" ht="35.25" customHeight="1" thickBot="1" x14ac:dyDescent="0.45">
      <c r="B10" s="71"/>
      <c r="C10" s="297" t="s">
        <v>5</v>
      </c>
      <c r="D10" s="298"/>
      <c r="E10" s="298"/>
      <c r="F10" s="298"/>
      <c r="G10" s="298"/>
      <c r="H10" s="298"/>
      <c r="I10" s="298"/>
      <c r="J10" s="298"/>
      <c r="K10" s="299"/>
      <c r="L10" s="251"/>
    </row>
    <row r="11" spans="2:15" ht="35.25" customHeight="1" x14ac:dyDescent="0.4">
      <c r="B11" s="358" t="s">
        <v>124</v>
      </c>
      <c r="C11" s="359"/>
      <c r="D11" s="359"/>
      <c r="E11" s="359"/>
      <c r="F11" s="359"/>
      <c r="G11" s="359"/>
      <c r="H11" s="359"/>
      <c r="I11" s="359"/>
      <c r="J11" s="360"/>
      <c r="K11" s="102"/>
      <c r="L11" s="251"/>
    </row>
    <row r="12" spans="2:15" ht="35.25" customHeight="1" thickBot="1" x14ac:dyDescent="0.45">
      <c r="B12" s="361" t="s">
        <v>71</v>
      </c>
      <c r="C12" s="362"/>
      <c r="D12" s="362"/>
      <c r="E12" s="362"/>
      <c r="F12" s="362"/>
      <c r="G12" s="362"/>
      <c r="H12" s="362"/>
      <c r="I12" s="362"/>
      <c r="J12" s="363"/>
      <c r="K12" s="103" t="s">
        <v>37</v>
      </c>
      <c r="L12" s="251"/>
    </row>
    <row r="13" spans="2:15" ht="35.25" customHeight="1" thickBot="1" x14ac:dyDescent="0.45">
      <c r="B13" s="71" t="s">
        <v>37</v>
      </c>
      <c r="C13" s="297" t="s">
        <v>6</v>
      </c>
      <c r="D13" s="298"/>
      <c r="E13" s="298"/>
      <c r="F13" s="298"/>
      <c r="G13" s="298"/>
      <c r="H13" s="298"/>
      <c r="I13" s="298"/>
      <c r="J13" s="298"/>
      <c r="K13" s="299"/>
      <c r="L13" s="251"/>
    </row>
    <row r="14" spans="2:15" ht="35.25" customHeight="1" x14ac:dyDescent="0.4">
      <c r="B14" s="365" t="s">
        <v>49</v>
      </c>
      <c r="C14" s="366"/>
      <c r="D14" s="366"/>
      <c r="E14" s="366"/>
      <c r="F14" s="366"/>
      <c r="G14" s="366"/>
      <c r="H14" s="366"/>
      <c r="I14" s="366"/>
      <c r="J14" s="367"/>
      <c r="K14" s="104" t="s">
        <v>37</v>
      </c>
      <c r="L14" s="251"/>
    </row>
    <row r="15" spans="2:15" ht="35.25" customHeight="1" thickBot="1" x14ac:dyDescent="0.45">
      <c r="B15" s="361" t="s">
        <v>50</v>
      </c>
      <c r="C15" s="362"/>
      <c r="D15" s="362"/>
      <c r="E15" s="362"/>
      <c r="F15" s="362"/>
      <c r="G15" s="362"/>
      <c r="H15" s="362"/>
      <c r="I15" s="362"/>
      <c r="J15" s="363"/>
      <c r="K15" s="105" t="s">
        <v>37</v>
      </c>
      <c r="L15" s="251"/>
    </row>
    <row r="16" spans="2:15" ht="35.25" customHeight="1" thickBot="1" x14ac:dyDescent="0.45">
      <c r="B16" s="71"/>
      <c r="C16" s="297" t="s">
        <v>7</v>
      </c>
      <c r="D16" s="298"/>
      <c r="E16" s="298"/>
      <c r="F16" s="298"/>
      <c r="G16" s="298"/>
      <c r="H16" s="298"/>
      <c r="I16" s="298"/>
      <c r="J16" s="298"/>
      <c r="K16" s="299"/>
      <c r="L16" s="251"/>
    </row>
    <row r="17" spans="2:15" ht="35.25" customHeight="1" x14ac:dyDescent="0.4">
      <c r="B17" s="347" t="s">
        <v>51</v>
      </c>
      <c r="C17" s="348"/>
      <c r="D17" s="348"/>
      <c r="E17" s="348"/>
      <c r="F17" s="348"/>
      <c r="G17" s="348"/>
      <c r="H17" s="348"/>
      <c r="I17" s="348"/>
      <c r="J17" s="349"/>
      <c r="K17" s="353"/>
      <c r="L17" s="251"/>
    </row>
    <row r="18" spans="2:15" ht="35.25" customHeight="1" thickBot="1" x14ac:dyDescent="0.45">
      <c r="B18" s="347"/>
      <c r="C18" s="348"/>
      <c r="D18" s="348"/>
      <c r="E18" s="348"/>
      <c r="F18" s="348"/>
      <c r="G18" s="348"/>
      <c r="H18" s="348"/>
      <c r="I18" s="348"/>
      <c r="J18" s="349"/>
      <c r="K18" s="354"/>
      <c r="L18" s="251"/>
    </row>
    <row r="19" spans="2:15" ht="35.25" customHeight="1" thickBot="1" x14ac:dyDescent="0.45">
      <c r="B19" s="71"/>
      <c r="C19" s="297" t="s">
        <v>8</v>
      </c>
      <c r="D19" s="298"/>
      <c r="E19" s="298"/>
      <c r="F19" s="298"/>
      <c r="G19" s="298"/>
      <c r="H19" s="298"/>
      <c r="I19" s="298"/>
      <c r="J19" s="298"/>
      <c r="K19" s="299"/>
      <c r="L19" s="251"/>
      <c r="N19" s="117" t="s">
        <v>200</v>
      </c>
      <c r="O19" s="128"/>
    </row>
    <row r="20" spans="2:15" ht="35.25" customHeight="1" x14ac:dyDescent="0.4">
      <c r="B20" s="347" t="s">
        <v>52</v>
      </c>
      <c r="C20" s="348"/>
      <c r="D20" s="348"/>
      <c r="E20" s="348"/>
      <c r="F20" s="348"/>
      <c r="G20" s="348"/>
      <c r="H20" s="348"/>
      <c r="I20" s="348"/>
      <c r="J20" s="349"/>
      <c r="K20" s="353"/>
      <c r="L20" s="251"/>
      <c r="N20" s="107" t="s">
        <v>201</v>
      </c>
      <c r="O20" s="97"/>
    </row>
    <row r="21" spans="2:15" ht="35.25" customHeight="1" thickBot="1" x14ac:dyDescent="0.45">
      <c r="B21" s="347"/>
      <c r="C21" s="348"/>
      <c r="D21" s="348"/>
      <c r="E21" s="348"/>
      <c r="F21" s="348"/>
      <c r="G21" s="348"/>
      <c r="H21" s="348"/>
      <c r="I21" s="348"/>
      <c r="J21" s="349"/>
      <c r="K21" s="354"/>
      <c r="L21" s="251"/>
      <c r="N21" s="371" t="s">
        <v>202</v>
      </c>
      <c r="O21" s="368"/>
    </row>
    <row r="22" spans="2:15" ht="35.25" customHeight="1" thickBot="1" x14ac:dyDescent="0.45">
      <c r="B22" s="71"/>
      <c r="C22" s="297" t="s">
        <v>9</v>
      </c>
      <c r="D22" s="298"/>
      <c r="E22" s="298"/>
      <c r="F22" s="298"/>
      <c r="G22" s="298"/>
      <c r="H22" s="298"/>
      <c r="I22" s="298"/>
      <c r="J22" s="298"/>
      <c r="K22" s="299"/>
      <c r="L22" s="251"/>
      <c r="N22" s="373"/>
      <c r="O22" s="369"/>
    </row>
    <row r="23" spans="2:15" ht="35.25" customHeight="1" x14ac:dyDescent="0.4">
      <c r="B23" s="347" t="s">
        <v>53</v>
      </c>
      <c r="C23" s="348"/>
      <c r="D23" s="348"/>
      <c r="E23" s="348"/>
      <c r="F23" s="348"/>
      <c r="G23" s="348"/>
      <c r="H23" s="348"/>
      <c r="I23" s="348"/>
      <c r="J23" s="349"/>
      <c r="K23" s="353" t="s">
        <v>37</v>
      </c>
      <c r="L23" s="251"/>
    </row>
    <row r="24" spans="2:15" ht="35.25" customHeight="1" thickBot="1" x14ac:dyDescent="0.45">
      <c r="B24" s="347"/>
      <c r="C24" s="348"/>
      <c r="D24" s="348"/>
      <c r="E24" s="348"/>
      <c r="F24" s="348"/>
      <c r="G24" s="348"/>
      <c r="H24" s="348"/>
      <c r="I24" s="348"/>
      <c r="J24" s="349"/>
      <c r="K24" s="354"/>
      <c r="L24" s="251"/>
    </row>
    <row r="25" spans="2:15" ht="35.25" customHeight="1" thickBot="1" x14ac:dyDescent="0.45">
      <c r="B25" s="83" t="str">
        <f>IF(K26="○","○","")</f>
        <v/>
      </c>
      <c r="C25" s="312" t="s">
        <v>10</v>
      </c>
      <c r="D25" s="313"/>
      <c r="E25" s="313"/>
      <c r="F25" s="313"/>
      <c r="G25" s="313"/>
      <c r="H25" s="313"/>
      <c r="I25" s="313"/>
      <c r="J25" s="313"/>
      <c r="K25" s="314"/>
      <c r="L25" s="251"/>
    </row>
    <row r="26" spans="2:15" ht="35.25" customHeight="1" thickTop="1" x14ac:dyDescent="0.4">
      <c r="B26" s="395" t="s">
        <v>54</v>
      </c>
      <c r="C26" s="396"/>
      <c r="D26" s="396"/>
      <c r="E26" s="396"/>
      <c r="F26" s="396"/>
      <c r="G26" s="396"/>
      <c r="H26" s="396"/>
      <c r="I26" s="396"/>
      <c r="J26" s="396"/>
      <c r="K26" s="399"/>
      <c r="L26" s="306"/>
    </row>
    <row r="27" spans="2:15" ht="35.25" customHeight="1" thickBot="1" x14ac:dyDescent="0.45">
      <c r="B27" s="403"/>
      <c r="C27" s="404"/>
      <c r="D27" s="404"/>
      <c r="E27" s="404"/>
      <c r="F27" s="404"/>
      <c r="G27" s="404"/>
      <c r="H27" s="404"/>
      <c r="I27" s="404"/>
      <c r="J27" s="404"/>
      <c r="K27" s="400"/>
      <c r="L27" s="338"/>
    </row>
    <row r="28" spans="2:15" ht="35.25" customHeight="1" thickTop="1" x14ac:dyDescent="0.4">
      <c r="B28" s="280" t="s">
        <v>66</v>
      </c>
      <c r="C28" s="281"/>
      <c r="D28" s="281"/>
      <c r="E28" s="281"/>
      <c r="F28" s="281"/>
      <c r="G28" s="281"/>
      <c r="H28" s="281"/>
      <c r="I28" s="281"/>
      <c r="J28" s="282"/>
      <c r="K28" s="129">
        <f>((COUNTIF(K5,"○")+COUNTIF(K8,"○")+COUNTIF(K11,"○")+COUNTIF(K14,"○"))+((COUNTIF(K6,"○")+COUNTIF(K9,"○")+COUNTIF(K12,"○")+COUNTIF(K15,"○")+COUNTIF(K17,"○")+COUNTIF(K20,"○")+COUNTIF(K23,"○")+COUNTIF(K26,"○"))*2))</f>
        <v>0</v>
      </c>
      <c r="L28" s="43" t="s">
        <v>11</v>
      </c>
    </row>
    <row r="29" spans="2:15" ht="35.25" customHeight="1" x14ac:dyDescent="0.4"/>
    <row r="30" spans="2:15" ht="35.25" customHeight="1" x14ac:dyDescent="0.4"/>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J8dGoz+n9zhO847Qc+xJ/pVPhBH28rPSoxNtnW/7kKxNkiXg6FApvvgmadjwvg7vLhazBexjmsA5c6imNORUqA==" saltValue="aUHoq6+oVyTFOaxqVCXX9g==" spinCount="100000" sheet="1" objects="1" scenarios="1"/>
  <mergeCells count="31">
    <mergeCell ref="C10:K10"/>
    <mergeCell ref="B11:J11"/>
    <mergeCell ref="B12:J12"/>
    <mergeCell ref="B28:J28"/>
    <mergeCell ref="B17:J18"/>
    <mergeCell ref="K17:K18"/>
    <mergeCell ref="C19:K19"/>
    <mergeCell ref="B20:J21"/>
    <mergeCell ref="K20:K21"/>
    <mergeCell ref="C22:K22"/>
    <mergeCell ref="B23:J24"/>
    <mergeCell ref="K23:K24"/>
    <mergeCell ref="C25:K25"/>
    <mergeCell ref="B26:J27"/>
    <mergeCell ref="K26:K27"/>
    <mergeCell ref="M3:O3"/>
    <mergeCell ref="O21:O22"/>
    <mergeCell ref="N21:N22"/>
    <mergeCell ref="B1:O1"/>
    <mergeCell ref="B3:L3"/>
    <mergeCell ref="C4:K4"/>
    <mergeCell ref="L4:L27"/>
    <mergeCell ref="B5:J5"/>
    <mergeCell ref="B6:J6"/>
    <mergeCell ref="C7:K7"/>
    <mergeCell ref="B8:J8"/>
    <mergeCell ref="B9:J9"/>
    <mergeCell ref="C13:K13"/>
    <mergeCell ref="B14:J14"/>
    <mergeCell ref="B15:J15"/>
    <mergeCell ref="C16:K16"/>
  </mergeCells>
  <phoneticPr fontId="1"/>
  <dataValidations count="1">
    <dataValidation type="list" allowBlank="1" showInputMessage="1" showErrorMessage="1" sqref="K26:K27">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B1:V133"/>
  <sheetViews>
    <sheetView showGridLines="0" zoomScale="55" zoomScaleNormal="55" zoomScaleSheetLayoutView="50" workbookViewId="0">
      <selection activeCell="D6" sqref="D6:I6"/>
    </sheetView>
  </sheetViews>
  <sheetFormatPr defaultRowHeight="21" x14ac:dyDescent="0.4"/>
  <cols>
    <col min="1" max="1" width="3.5" style="37" customWidth="1"/>
    <col min="2" max="3" width="11.25" style="37" customWidth="1"/>
    <col min="4" max="7" width="15.5" style="37" customWidth="1"/>
    <col min="8" max="9" width="11.25" style="37" customWidth="1"/>
    <col min="10" max="10" width="4.75" style="37" customWidth="1"/>
    <col min="11" max="12" width="11.25" style="37" customWidth="1"/>
    <col min="13" max="19" width="9.875" style="37" customWidth="1"/>
    <col min="20" max="20" width="11.375" style="37" customWidth="1"/>
    <col min="21" max="21" width="10.75" style="37" customWidth="1"/>
    <col min="22" max="22" width="2" style="37" customWidth="1"/>
    <col min="23" max="16384" width="9" style="37"/>
  </cols>
  <sheetData>
    <row r="1" spans="2:22" x14ac:dyDescent="0.4">
      <c r="S1" s="38" t="s">
        <v>138</v>
      </c>
      <c r="T1" s="213" t="s">
        <v>125</v>
      </c>
      <c r="U1" s="214"/>
      <c r="V1" s="37" t="s">
        <v>137</v>
      </c>
    </row>
    <row r="2" spans="2:22" ht="34.5" customHeight="1" x14ac:dyDescent="0.4">
      <c r="O2" s="204"/>
      <c r="P2" s="204"/>
      <c r="Q2" s="3" t="s">
        <v>17</v>
      </c>
      <c r="R2" s="3"/>
      <c r="S2" s="3" t="s">
        <v>18</v>
      </c>
      <c r="T2" s="3"/>
      <c r="U2" s="3" t="s">
        <v>19</v>
      </c>
    </row>
    <row r="3" spans="2:22" ht="7.5" customHeight="1" x14ac:dyDescent="0.4"/>
    <row r="4" spans="2:22" ht="46.5" customHeight="1" x14ac:dyDescent="0.4">
      <c r="B4" s="283" t="s">
        <v>73</v>
      </c>
      <c r="C4" s="283"/>
      <c r="D4" s="283"/>
      <c r="E4" s="283"/>
      <c r="F4" s="283"/>
      <c r="G4" s="283"/>
      <c r="H4" s="283"/>
      <c r="I4" s="283"/>
      <c r="J4" s="283"/>
      <c r="K4" s="283"/>
      <c r="L4" s="283"/>
      <c r="M4" s="283"/>
      <c r="N4" s="283"/>
      <c r="O4" s="283"/>
      <c r="P4" s="283"/>
      <c r="Q4" s="283"/>
      <c r="R4" s="283"/>
      <c r="S4" s="283"/>
      <c r="T4" s="283"/>
      <c r="U4" s="283"/>
    </row>
    <row r="5" spans="2:22" ht="19.5" customHeight="1" x14ac:dyDescent="0.4"/>
    <row r="6" spans="2:22" ht="54" customHeight="1" x14ac:dyDescent="0.4">
      <c r="B6" s="284" t="s">
        <v>12</v>
      </c>
      <c r="C6" s="284"/>
      <c r="D6" s="202"/>
      <c r="E6" s="202"/>
      <c r="F6" s="202"/>
      <c r="G6" s="202"/>
      <c r="H6" s="202"/>
      <c r="I6" s="202"/>
      <c r="K6" s="284" t="s">
        <v>13</v>
      </c>
      <c r="L6" s="284"/>
      <c r="M6" s="202"/>
      <c r="N6" s="202"/>
      <c r="O6" s="202"/>
      <c r="P6" s="202"/>
      <c r="Q6" s="202"/>
      <c r="R6" s="202"/>
      <c r="S6" s="202"/>
      <c r="T6" s="202"/>
      <c r="U6" s="202"/>
    </row>
    <row r="7" spans="2:22" ht="54" customHeight="1" x14ac:dyDescent="0.4">
      <c r="B7" s="284" t="s">
        <v>16</v>
      </c>
      <c r="C7" s="284"/>
      <c r="D7" s="202"/>
      <c r="E7" s="202"/>
      <c r="F7" s="202"/>
      <c r="G7" s="202"/>
      <c r="H7" s="202"/>
      <c r="I7" s="202"/>
      <c r="K7" s="284" t="s">
        <v>47</v>
      </c>
      <c r="L7" s="284"/>
      <c r="M7" s="202"/>
      <c r="N7" s="202"/>
      <c r="O7" s="202"/>
      <c r="P7" s="202"/>
      <c r="Q7" s="202"/>
      <c r="R7" s="202"/>
      <c r="S7" s="202"/>
      <c r="T7" s="202"/>
      <c r="U7" s="202"/>
    </row>
    <row r="8" spans="2:22" ht="54" customHeight="1" x14ac:dyDescent="0.4">
      <c r="B8" s="284" t="s">
        <v>14</v>
      </c>
      <c r="C8" s="284"/>
      <c r="D8" s="202"/>
      <c r="E8" s="202"/>
      <c r="F8" s="202"/>
      <c r="G8" s="202"/>
      <c r="H8" s="202"/>
      <c r="I8" s="202"/>
      <c r="K8" s="284" t="s">
        <v>15</v>
      </c>
      <c r="L8" s="284"/>
      <c r="M8" s="211" t="s">
        <v>140</v>
      </c>
      <c r="N8" s="212"/>
      <c r="O8" s="212"/>
      <c r="P8" s="208"/>
      <c r="Q8" s="208"/>
      <c r="R8" s="271" t="s">
        <v>139</v>
      </c>
      <c r="S8" s="271"/>
      <c r="T8" s="271"/>
      <c r="U8" s="272"/>
    </row>
    <row r="9" spans="2:22" ht="19.5" customHeight="1" x14ac:dyDescent="0.4"/>
    <row r="10" spans="2:22" ht="35.25" customHeight="1" thickBot="1" x14ac:dyDescent="0.45">
      <c r="B10" s="252" t="s">
        <v>141</v>
      </c>
      <c r="C10" s="253"/>
      <c r="D10" s="253"/>
      <c r="E10" s="253"/>
      <c r="F10" s="253"/>
      <c r="G10" s="253"/>
      <c r="H10" s="253"/>
      <c r="I10" s="254"/>
      <c r="K10" s="252" t="s">
        <v>39</v>
      </c>
      <c r="L10" s="253"/>
      <c r="M10" s="253"/>
      <c r="N10" s="253"/>
      <c r="O10" s="253"/>
      <c r="P10" s="253"/>
      <c r="Q10" s="253"/>
      <c r="R10" s="253"/>
      <c r="S10" s="253"/>
      <c r="T10" s="253"/>
      <c r="U10" s="254"/>
    </row>
    <row r="11" spans="2:22" ht="35.25" customHeight="1" thickBot="1" x14ac:dyDescent="0.45">
      <c r="B11" s="263" t="s">
        <v>38</v>
      </c>
      <c r="C11" s="263"/>
      <c r="D11" s="263"/>
      <c r="E11" s="263"/>
      <c r="F11" s="263"/>
      <c r="G11" s="263"/>
      <c r="H11" s="131" t="s">
        <v>37</v>
      </c>
      <c r="I11" s="230">
        <f>IF(H11="○",80,IF(H12="○",70,IF(H13="○",55,IF(H14="○",45,IF(H15="○",40,IF(H16="○",30,IF(H17="○",20,IF(H18="○",5,0))))))))</f>
        <v>0</v>
      </c>
      <c r="K11" s="40" t="str">
        <f>'（Ⅳ）①'!B4</f>
        <v/>
      </c>
      <c r="L11" s="265" t="s">
        <v>3</v>
      </c>
      <c r="M11" s="266"/>
      <c r="N11" s="266"/>
      <c r="O11" s="266"/>
      <c r="P11" s="266"/>
      <c r="Q11" s="266"/>
      <c r="R11" s="266"/>
      <c r="S11" s="266"/>
      <c r="T11" s="267"/>
      <c r="U11" s="251">
        <f>IF(T35&gt;=8,35,IF(AND(T35&gt;=6,T35&lt;=7),25,IF(AND(T35&gt;=1,T35&lt;=5),15,0)))</f>
        <v>0</v>
      </c>
    </row>
    <row r="12" spans="2:22" ht="35.25" customHeight="1" x14ac:dyDescent="0.4">
      <c r="B12" s="263" t="s">
        <v>0</v>
      </c>
      <c r="C12" s="263"/>
      <c r="D12" s="263"/>
      <c r="E12" s="263"/>
      <c r="F12" s="263"/>
      <c r="G12" s="263"/>
      <c r="H12" s="131" t="s">
        <v>37</v>
      </c>
      <c r="I12" s="231"/>
      <c r="K12" s="248" t="s">
        <v>127</v>
      </c>
      <c r="L12" s="249"/>
      <c r="M12" s="249"/>
      <c r="N12" s="249"/>
      <c r="O12" s="249"/>
      <c r="P12" s="249"/>
      <c r="Q12" s="249"/>
      <c r="R12" s="249"/>
      <c r="S12" s="250"/>
      <c r="T12" s="41" t="str">
        <f>'（Ⅳ）①'!K5&amp;""</f>
        <v xml:space="preserve">　 </v>
      </c>
      <c r="U12" s="251"/>
    </row>
    <row r="13" spans="2:22" ht="35.25" customHeight="1" thickBot="1" x14ac:dyDescent="0.45">
      <c r="B13" s="263" t="s">
        <v>1</v>
      </c>
      <c r="C13" s="263"/>
      <c r="D13" s="263"/>
      <c r="E13" s="263"/>
      <c r="F13" s="263"/>
      <c r="G13" s="263"/>
      <c r="H13" s="131" t="s">
        <v>37</v>
      </c>
      <c r="I13" s="231"/>
      <c r="K13" s="239" t="s">
        <v>48</v>
      </c>
      <c r="L13" s="240"/>
      <c r="M13" s="240"/>
      <c r="N13" s="240"/>
      <c r="O13" s="240"/>
      <c r="P13" s="240"/>
      <c r="Q13" s="240"/>
      <c r="R13" s="240"/>
      <c r="S13" s="241"/>
      <c r="T13" s="42" t="str">
        <f>'（Ⅳ）①'!K6&amp;""</f>
        <v/>
      </c>
      <c r="U13" s="251"/>
    </row>
    <row r="14" spans="2:22" ht="35.25" customHeight="1" thickBot="1" x14ac:dyDescent="0.45">
      <c r="B14" s="263" t="s">
        <v>74</v>
      </c>
      <c r="C14" s="263"/>
      <c r="D14" s="263"/>
      <c r="E14" s="263"/>
      <c r="F14" s="263"/>
      <c r="G14" s="263"/>
      <c r="H14" s="131" t="s">
        <v>37</v>
      </c>
      <c r="I14" s="231"/>
      <c r="K14" s="40" t="str">
        <f>'（Ⅳ）②'!B7</f>
        <v/>
      </c>
      <c r="L14" s="265" t="s">
        <v>4</v>
      </c>
      <c r="M14" s="266"/>
      <c r="N14" s="266"/>
      <c r="O14" s="266"/>
      <c r="P14" s="266"/>
      <c r="Q14" s="266"/>
      <c r="R14" s="266"/>
      <c r="S14" s="266"/>
      <c r="T14" s="267"/>
      <c r="U14" s="251"/>
    </row>
    <row r="15" spans="2:22" ht="35.25" customHeight="1" x14ac:dyDescent="0.4">
      <c r="B15" s="263" t="s">
        <v>75</v>
      </c>
      <c r="C15" s="263"/>
      <c r="D15" s="263"/>
      <c r="E15" s="263"/>
      <c r="F15" s="263"/>
      <c r="G15" s="263"/>
      <c r="H15" s="131" t="s">
        <v>37</v>
      </c>
      <c r="I15" s="231"/>
      <c r="K15" s="248" t="s">
        <v>49</v>
      </c>
      <c r="L15" s="249"/>
      <c r="M15" s="249"/>
      <c r="N15" s="249"/>
      <c r="O15" s="249"/>
      <c r="P15" s="249"/>
      <c r="Q15" s="249"/>
      <c r="R15" s="249"/>
      <c r="S15" s="250"/>
      <c r="T15" s="41" t="str">
        <f>'（Ⅳ）②'!K8&amp;""</f>
        <v/>
      </c>
      <c r="U15" s="251"/>
    </row>
    <row r="16" spans="2:22" ht="35.25" customHeight="1" thickBot="1" x14ac:dyDescent="0.45">
      <c r="B16" s="263" t="s">
        <v>76</v>
      </c>
      <c r="C16" s="263"/>
      <c r="D16" s="263"/>
      <c r="E16" s="263"/>
      <c r="F16" s="263"/>
      <c r="G16" s="263"/>
      <c r="H16" s="131" t="s">
        <v>37</v>
      </c>
      <c r="I16" s="231"/>
      <c r="K16" s="239" t="s">
        <v>50</v>
      </c>
      <c r="L16" s="240"/>
      <c r="M16" s="240"/>
      <c r="N16" s="240"/>
      <c r="O16" s="240"/>
      <c r="P16" s="240"/>
      <c r="Q16" s="240"/>
      <c r="R16" s="240"/>
      <c r="S16" s="241"/>
      <c r="T16" s="42" t="str">
        <f>'（Ⅳ）②'!K9&amp;""</f>
        <v/>
      </c>
      <c r="U16" s="251"/>
    </row>
    <row r="17" spans="2:21" ht="35.25" customHeight="1" thickBot="1" x14ac:dyDescent="0.45">
      <c r="B17" s="263" t="s">
        <v>77</v>
      </c>
      <c r="C17" s="263"/>
      <c r="D17" s="263"/>
      <c r="E17" s="263"/>
      <c r="F17" s="263"/>
      <c r="G17" s="263"/>
      <c r="H17" s="131"/>
      <c r="I17" s="231"/>
      <c r="K17" s="40" t="str">
        <f>'（Ⅳ）③'!B10</f>
        <v/>
      </c>
      <c r="L17" s="265" t="s">
        <v>5</v>
      </c>
      <c r="M17" s="266"/>
      <c r="N17" s="266"/>
      <c r="O17" s="266"/>
      <c r="P17" s="266"/>
      <c r="Q17" s="266"/>
      <c r="R17" s="266"/>
      <c r="S17" s="266"/>
      <c r="T17" s="267"/>
      <c r="U17" s="251"/>
    </row>
    <row r="18" spans="2:21" ht="35.25" customHeight="1" x14ac:dyDescent="0.4">
      <c r="B18" s="263" t="s">
        <v>78</v>
      </c>
      <c r="C18" s="263"/>
      <c r="D18" s="263"/>
      <c r="E18" s="263"/>
      <c r="F18" s="263"/>
      <c r="G18" s="263"/>
      <c r="H18" s="131" t="s">
        <v>37</v>
      </c>
      <c r="I18" s="43" t="s">
        <v>11</v>
      </c>
      <c r="K18" s="248" t="s">
        <v>128</v>
      </c>
      <c r="L18" s="249"/>
      <c r="M18" s="249"/>
      <c r="N18" s="249"/>
      <c r="O18" s="249"/>
      <c r="P18" s="249"/>
      <c r="Q18" s="249"/>
      <c r="R18" s="249"/>
      <c r="S18" s="250"/>
      <c r="T18" s="41" t="str">
        <f>'（Ⅳ）③'!K11&amp;""</f>
        <v/>
      </c>
      <c r="U18" s="251"/>
    </row>
    <row r="19" spans="2:21" ht="35.25" customHeight="1" thickBot="1" x14ac:dyDescent="0.45">
      <c r="B19" s="275" t="s">
        <v>55</v>
      </c>
      <c r="C19" s="275"/>
      <c r="D19" s="275"/>
      <c r="E19" s="275"/>
      <c r="F19" s="275"/>
      <c r="G19" s="275"/>
      <c r="H19" s="275"/>
      <c r="I19" s="275"/>
      <c r="K19" s="239" t="s">
        <v>71</v>
      </c>
      <c r="L19" s="240"/>
      <c r="M19" s="240"/>
      <c r="N19" s="240"/>
      <c r="O19" s="240"/>
      <c r="P19" s="240"/>
      <c r="Q19" s="240"/>
      <c r="R19" s="240"/>
      <c r="S19" s="241"/>
      <c r="T19" s="42" t="str">
        <f>'（Ⅳ）③'!K12&amp;""</f>
        <v>　</v>
      </c>
      <c r="U19" s="251"/>
    </row>
    <row r="20" spans="2:21" ht="35.25" customHeight="1" thickBot="1" x14ac:dyDescent="0.45">
      <c r="B20" s="252" t="s">
        <v>142</v>
      </c>
      <c r="C20" s="253"/>
      <c r="D20" s="253"/>
      <c r="E20" s="253"/>
      <c r="F20" s="253"/>
      <c r="G20" s="253"/>
      <c r="H20" s="253"/>
      <c r="I20" s="254"/>
      <c r="K20" s="40" t="str">
        <f>'（Ⅳ）④'!B13</f>
        <v/>
      </c>
      <c r="L20" s="265" t="s">
        <v>6</v>
      </c>
      <c r="M20" s="266"/>
      <c r="N20" s="266"/>
      <c r="O20" s="266"/>
      <c r="P20" s="266"/>
      <c r="Q20" s="266"/>
      <c r="R20" s="266"/>
      <c r="S20" s="266"/>
      <c r="T20" s="267"/>
      <c r="U20" s="251"/>
    </row>
    <row r="21" spans="2:21" ht="35.25" customHeight="1" x14ac:dyDescent="0.4">
      <c r="B21" s="279" t="s">
        <v>130</v>
      </c>
      <c r="C21" s="279"/>
      <c r="D21" s="279"/>
      <c r="E21" s="279"/>
      <c r="F21" s="279"/>
      <c r="G21" s="279"/>
      <c r="H21" s="278"/>
      <c r="I21" s="230">
        <f>IF(H21="○",40,IF(H23="○",25,IF(H25="○",20,IF(H27="○",5,0))))</f>
        <v>0</v>
      </c>
      <c r="K21" s="242" t="s">
        <v>49</v>
      </c>
      <c r="L21" s="243"/>
      <c r="M21" s="243"/>
      <c r="N21" s="243"/>
      <c r="O21" s="243"/>
      <c r="P21" s="243"/>
      <c r="Q21" s="243"/>
      <c r="R21" s="243"/>
      <c r="S21" s="244"/>
      <c r="T21" s="44" t="str">
        <f>'（Ⅳ）④'!K14&amp;""</f>
        <v/>
      </c>
      <c r="U21" s="251"/>
    </row>
    <row r="22" spans="2:21" ht="35.25" customHeight="1" thickBot="1" x14ac:dyDescent="0.45">
      <c r="B22" s="279"/>
      <c r="C22" s="279"/>
      <c r="D22" s="279"/>
      <c r="E22" s="279"/>
      <c r="F22" s="279"/>
      <c r="G22" s="279"/>
      <c r="H22" s="278"/>
      <c r="I22" s="231"/>
      <c r="K22" s="239" t="s">
        <v>50</v>
      </c>
      <c r="L22" s="240"/>
      <c r="M22" s="240"/>
      <c r="N22" s="240"/>
      <c r="O22" s="240"/>
      <c r="P22" s="240"/>
      <c r="Q22" s="240"/>
      <c r="R22" s="240"/>
      <c r="S22" s="241"/>
      <c r="T22" s="45" t="str">
        <f>'（Ⅳ）④'!K15&amp;""</f>
        <v>　</v>
      </c>
      <c r="U22" s="251"/>
    </row>
    <row r="23" spans="2:21" ht="35.25" customHeight="1" thickBot="1" x14ac:dyDescent="0.45">
      <c r="B23" s="279" t="s">
        <v>131</v>
      </c>
      <c r="C23" s="279"/>
      <c r="D23" s="279"/>
      <c r="E23" s="279"/>
      <c r="F23" s="279"/>
      <c r="G23" s="279"/>
      <c r="H23" s="278" t="s">
        <v>37</v>
      </c>
      <c r="I23" s="231"/>
      <c r="K23" s="40" t="str">
        <f>'（Ⅳ）⑤'!B16</f>
        <v/>
      </c>
      <c r="L23" s="265" t="s">
        <v>7</v>
      </c>
      <c r="M23" s="266"/>
      <c r="N23" s="266"/>
      <c r="O23" s="266"/>
      <c r="P23" s="266"/>
      <c r="Q23" s="266"/>
      <c r="R23" s="266"/>
      <c r="S23" s="266"/>
      <c r="T23" s="267"/>
      <c r="U23" s="251"/>
    </row>
    <row r="24" spans="2:21" ht="35.25" customHeight="1" x14ac:dyDescent="0.4">
      <c r="B24" s="279"/>
      <c r="C24" s="279"/>
      <c r="D24" s="279"/>
      <c r="E24" s="279"/>
      <c r="F24" s="279"/>
      <c r="G24" s="279"/>
      <c r="H24" s="278"/>
      <c r="I24" s="231"/>
      <c r="K24" s="245" t="s">
        <v>51</v>
      </c>
      <c r="L24" s="246"/>
      <c r="M24" s="246"/>
      <c r="N24" s="246"/>
      <c r="O24" s="246"/>
      <c r="P24" s="246"/>
      <c r="Q24" s="246"/>
      <c r="R24" s="246"/>
      <c r="S24" s="247"/>
      <c r="T24" s="237" t="str">
        <f>'（Ⅳ）⑤'!K17&amp;""</f>
        <v/>
      </c>
      <c r="U24" s="251"/>
    </row>
    <row r="25" spans="2:21" ht="35.25" customHeight="1" thickBot="1" x14ac:dyDescent="0.45">
      <c r="B25" s="279" t="s">
        <v>132</v>
      </c>
      <c r="C25" s="279"/>
      <c r="D25" s="279"/>
      <c r="E25" s="279"/>
      <c r="F25" s="279"/>
      <c r="G25" s="279"/>
      <c r="H25" s="278" t="s">
        <v>37</v>
      </c>
      <c r="I25" s="231"/>
      <c r="K25" s="245"/>
      <c r="L25" s="246"/>
      <c r="M25" s="246"/>
      <c r="N25" s="246"/>
      <c r="O25" s="246"/>
      <c r="P25" s="246"/>
      <c r="Q25" s="246"/>
      <c r="R25" s="246"/>
      <c r="S25" s="247"/>
      <c r="T25" s="238"/>
      <c r="U25" s="251"/>
    </row>
    <row r="26" spans="2:21" ht="35.25" customHeight="1" thickBot="1" x14ac:dyDescent="0.45">
      <c r="B26" s="279"/>
      <c r="C26" s="279"/>
      <c r="D26" s="279"/>
      <c r="E26" s="279"/>
      <c r="F26" s="279"/>
      <c r="G26" s="279"/>
      <c r="H26" s="278"/>
      <c r="I26" s="231"/>
      <c r="K26" s="40" t="str">
        <f>'（Ⅳ）⑥'!B19</f>
        <v/>
      </c>
      <c r="L26" s="265" t="s">
        <v>8</v>
      </c>
      <c r="M26" s="266"/>
      <c r="N26" s="266"/>
      <c r="O26" s="266"/>
      <c r="P26" s="266"/>
      <c r="Q26" s="266"/>
      <c r="R26" s="266"/>
      <c r="S26" s="266"/>
      <c r="T26" s="267"/>
      <c r="U26" s="251"/>
    </row>
    <row r="27" spans="2:21" ht="35.25" customHeight="1" x14ac:dyDescent="0.4">
      <c r="B27" s="279" t="s">
        <v>133</v>
      </c>
      <c r="C27" s="279"/>
      <c r="D27" s="279"/>
      <c r="E27" s="279"/>
      <c r="F27" s="279"/>
      <c r="G27" s="279"/>
      <c r="H27" s="278" t="s">
        <v>37</v>
      </c>
      <c r="I27" s="231"/>
      <c r="K27" s="245" t="s">
        <v>52</v>
      </c>
      <c r="L27" s="246"/>
      <c r="M27" s="246"/>
      <c r="N27" s="246"/>
      <c r="O27" s="246"/>
      <c r="P27" s="246"/>
      <c r="Q27" s="246"/>
      <c r="R27" s="246"/>
      <c r="S27" s="247"/>
      <c r="T27" s="237" t="str">
        <f>'（Ⅳ）⑥'!K20&amp;""</f>
        <v/>
      </c>
      <c r="U27" s="251"/>
    </row>
    <row r="28" spans="2:21" ht="35.25" customHeight="1" thickBot="1" x14ac:dyDescent="0.45">
      <c r="B28" s="279"/>
      <c r="C28" s="279"/>
      <c r="D28" s="279"/>
      <c r="E28" s="279"/>
      <c r="F28" s="279"/>
      <c r="G28" s="279"/>
      <c r="H28" s="278"/>
      <c r="I28" s="43" t="s">
        <v>11</v>
      </c>
      <c r="K28" s="245"/>
      <c r="L28" s="246"/>
      <c r="M28" s="246"/>
      <c r="N28" s="246"/>
      <c r="O28" s="246"/>
      <c r="P28" s="246"/>
      <c r="Q28" s="246"/>
      <c r="R28" s="246"/>
      <c r="S28" s="247"/>
      <c r="T28" s="238"/>
      <c r="U28" s="251"/>
    </row>
    <row r="29" spans="2:21" ht="35.25" customHeight="1" thickBot="1" x14ac:dyDescent="0.45">
      <c r="B29" s="275" t="s">
        <v>56</v>
      </c>
      <c r="C29" s="275"/>
      <c r="D29" s="275"/>
      <c r="E29" s="275"/>
      <c r="F29" s="275"/>
      <c r="G29" s="275"/>
      <c r="H29" s="275"/>
      <c r="I29" s="275"/>
      <c r="K29" s="40" t="str">
        <f>'（Ⅳ）⑦'!B22</f>
        <v/>
      </c>
      <c r="L29" s="265" t="s">
        <v>9</v>
      </c>
      <c r="M29" s="266"/>
      <c r="N29" s="266"/>
      <c r="O29" s="266"/>
      <c r="P29" s="266"/>
      <c r="Q29" s="266"/>
      <c r="R29" s="266"/>
      <c r="S29" s="266"/>
      <c r="T29" s="267"/>
      <c r="U29" s="251"/>
    </row>
    <row r="30" spans="2:21" ht="35.25" customHeight="1" thickBot="1" x14ac:dyDescent="0.45">
      <c r="B30" s="285" t="s">
        <v>40</v>
      </c>
      <c r="C30" s="285"/>
      <c r="D30" s="285"/>
      <c r="E30" s="285"/>
      <c r="F30" s="285"/>
      <c r="G30" s="285"/>
      <c r="H30" s="286"/>
      <c r="I30" s="285"/>
      <c r="K30" s="245" t="s">
        <v>53</v>
      </c>
      <c r="L30" s="246"/>
      <c r="M30" s="246"/>
      <c r="N30" s="246"/>
      <c r="O30" s="246"/>
      <c r="P30" s="246"/>
      <c r="Q30" s="246"/>
      <c r="R30" s="246"/>
      <c r="S30" s="247"/>
      <c r="T30" s="237" t="str">
        <f>'（Ⅳ）⑦'!K23&amp;""</f>
        <v/>
      </c>
      <c r="U30" s="251"/>
    </row>
    <row r="31" spans="2:21" ht="35.25" customHeight="1" thickBot="1" x14ac:dyDescent="0.45">
      <c r="B31" s="40" t="str">
        <f>'（Ⅲ）①'!B4</f>
        <v/>
      </c>
      <c r="C31" s="265" t="s">
        <v>59</v>
      </c>
      <c r="D31" s="266"/>
      <c r="E31" s="266"/>
      <c r="F31" s="266"/>
      <c r="G31" s="266"/>
      <c r="H31" s="267"/>
      <c r="I31" s="251">
        <f>IF(COUNTIF(B31:B54,"○")&gt;5,"NG！",IF(H55&gt;=8,35,IF(AND(H55&gt;=6,H55&lt;=7),25,IF(AND(H55&gt;=1,H55&lt;=5),15,0))))</f>
        <v>0</v>
      </c>
      <c r="K31" s="245"/>
      <c r="L31" s="246"/>
      <c r="M31" s="246"/>
      <c r="N31" s="246"/>
      <c r="O31" s="246"/>
      <c r="P31" s="246"/>
      <c r="Q31" s="246"/>
      <c r="R31" s="246"/>
      <c r="S31" s="247"/>
      <c r="T31" s="238"/>
      <c r="U31" s="251"/>
    </row>
    <row r="32" spans="2:21" ht="35.25" customHeight="1" thickBot="1" x14ac:dyDescent="0.45">
      <c r="B32" s="264" t="s">
        <v>46</v>
      </c>
      <c r="C32" s="264"/>
      <c r="D32" s="264"/>
      <c r="E32" s="264"/>
      <c r="F32" s="264"/>
      <c r="G32" s="264"/>
      <c r="H32" s="46" t="str">
        <f>'（Ⅲ）①'!H5&amp;""</f>
        <v>　</v>
      </c>
      <c r="I32" s="251"/>
      <c r="K32" s="40" t="str">
        <f>'（Ⅳ）⑧'!B25</f>
        <v/>
      </c>
      <c r="L32" s="265" t="s">
        <v>10</v>
      </c>
      <c r="M32" s="266"/>
      <c r="N32" s="266"/>
      <c r="O32" s="266"/>
      <c r="P32" s="266"/>
      <c r="Q32" s="266"/>
      <c r="R32" s="266"/>
      <c r="S32" s="266"/>
      <c r="T32" s="267"/>
      <c r="U32" s="251"/>
    </row>
    <row r="33" spans="2:21" ht="35.25" customHeight="1" thickBot="1" x14ac:dyDescent="0.45">
      <c r="B33" s="262" t="s">
        <v>72</v>
      </c>
      <c r="C33" s="262"/>
      <c r="D33" s="262"/>
      <c r="E33" s="262"/>
      <c r="F33" s="262"/>
      <c r="G33" s="262"/>
      <c r="H33" s="47" t="str">
        <f>'（Ⅲ）①'!H6&amp;""</f>
        <v>　</v>
      </c>
      <c r="I33" s="251"/>
      <c r="K33" s="245" t="s">
        <v>54</v>
      </c>
      <c r="L33" s="246"/>
      <c r="M33" s="246"/>
      <c r="N33" s="246"/>
      <c r="O33" s="246"/>
      <c r="P33" s="246"/>
      <c r="Q33" s="246"/>
      <c r="R33" s="246"/>
      <c r="S33" s="247"/>
      <c r="T33" s="237" t="str">
        <f>'（Ⅳ）⑧'!K26&amp;""</f>
        <v/>
      </c>
      <c r="U33" s="251"/>
    </row>
    <row r="34" spans="2:21" ht="35.25" customHeight="1" thickBot="1" x14ac:dyDescent="0.45">
      <c r="B34" s="40" t="str">
        <f>'（Ⅲ）②'!B7</f>
        <v/>
      </c>
      <c r="C34" s="265" t="s">
        <v>79</v>
      </c>
      <c r="D34" s="266"/>
      <c r="E34" s="266"/>
      <c r="F34" s="266"/>
      <c r="G34" s="266"/>
      <c r="H34" s="267"/>
      <c r="I34" s="251"/>
      <c r="K34" s="259"/>
      <c r="L34" s="260"/>
      <c r="M34" s="260"/>
      <c r="N34" s="260"/>
      <c r="O34" s="260"/>
      <c r="P34" s="260"/>
      <c r="Q34" s="260"/>
      <c r="R34" s="260"/>
      <c r="S34" s="261"/>
      <c r="T34" s="238"/>
      <c r="U34" s="230"/>
    </row>
    <row r="35" spans="2:21" ht="35.25" customHeight="1" x14ac:dyDescent="0.4">
      <c r="B35" s="264" t="s">
        <v>46</v>
      </c>
      <c r="C35" s="264"/>
      <c r="D35" s="264"/>
      <c r="E35" s="264"/>
      <c r="F35" s="264"/>
      <c r="G35" s="264"/>
      <c r="H35" s="46" t="str">
        <f>'（Ⅲ）②'!H8&amp;""</f>
        <v/>
      </c>
      <c r="I35" s="251"/>
      <c r="K35" s="280" t="s">
        <v>66</v>
      </c>
      <c r="L35" s="281"/>
      <c r="M35" s="281"/>
      <c r="N35" s="281"/>
      <c r="O35" s="281"/>
      <c r="P35" s="281"/>
      <c r="Q35" s="281"/>
      <c r="R35" s="281"/>
      <c r="S35" s="282"/>
      <c r="T35" s="48">
        <f>((COUNTIF(T12,"○")+COUNTIF(T15,"○")+COUNTIF(T18,"○")+COUNTIF(T21,"○"))+((COUNTIF(T13,"○")+COUNTIF(T16,"○")+COUNTIF(T19,"○")+COUNTIF(T22,"○")+COUNTIF(T24,"○")+COUNTIF(T27,"○")+COUNTIF(T30,"○")+COUNTIF(T33,"○"))*2))</f>
        <v>0</v>
      </c>
      <c r="U35" s="43" t="s">
        <v>11</v>
      </c>
    </row>
    <row r="36" spans="2:21" ht="35.25" customHeight="1" thickBot="1" x14ac:dyDescent="0.45">
      <c r="B36" s="262" t="s">
        <v>72</v>
      </c>
      <c r="C36" s="262"/>
      <c r="D36" s="262"/>
      <c r="E36" s="262"/>
      <c r="F36" s="262"/>
      <c r="G36" s="262"/>
      <c r="H36" s="47" t="str">
        <f>'（Ⅲ）②'!H9&amp;""</f>
        <v/>
      </c>
      <c r="I36" s="251"/>
      <c r="K36" s="49" t="s">
        <v>70</v>
      </c>
      <c r="P36" s="229" t="s">
        <v>68</v>
      </c>
      <c r="Q36" s="229"/>
      <c r="R36" s="229"/>
      <c r="S36" s="229"/>
      <c r="T36" s="229"/>
      <c r="U36" s="229"/>
    </row>
    <row r="37" spans="2:21" ht="35.25" customHeight="1" thickBot="1" x14ac:dyDescent="0.45">
      <c r="B37" s="40" t="str">
        <f>'（Ⅲ）③'!B10</f>
        <v/>
      </c>
      <c r="C37" s="265" t="s">
        <v>60</v>
      </c>
      <c r="D37" s="266"/>
      <c r="E37" s="266"/>
      <c r="F37" s="266"/>
      <c r="G37" s="266"/>
      <c r="H37" s="267"/>
      <c r="I37" s="251"/>
      <c r="K37" s="50" t="str">
        <f>IF(COUNTIF(K11:K34,"◎")&gt;5,"NG！５項目以上選択されています。","")</f>
        <v/>
      </c>
      <c r="P37" s="39"/>
      <c r="Q37" s="39"/>
      <c r="R37" s="39"/>
      <c r="S37" s="50" t="str">
        <f>IF(COUNTIF(T12:T34,"○")&gt;5,"NG！５項目以上選択されています。","")</f>
        <v/>
      </c>
      <c r="T37" s="39"/>
      <c r="U37" s="39"/>
    </row>
    <row r="38" spans="2:21" ht="35.25" customHeight="1" x14ac:dyDescent="0.4">
      <c r="B38" s="264" t="s">
        <v>46</v>
      </c>
      <c r="C38" s="264"/>
      <c r="D38" s="264"/>
      <c r="E38" s="264"/>
      <c r="F38" s="264"/>
      <c r="G38" s="264"/>
      <c r="H38" s="46" t="str">
        <f>'（Ⅲ）③'!H11&amp;""</f>
        <v/>
      </c>
      <c r="I38" s="251"/>
      <c r="K38" s="252" t="s">
        <v>20</v>
      </c>
      <c r="L38" s="253"/>
      <c r="M38" s="253"/>
      <c r="N38" s="253"/>
      <c r="O38" s="253"/>
      <c r="P38" s="253"/>
      <c r="Q38" s="253"/>
      <c r="R38" s="253"/>
      <c r="S38" s="253"/>
      <c r="T38" s="253"/>
      <c r="U38" s="254"/>
    </row>
    <row r="39" spans="2:21" ht="35.25" customHeight="1" thickBot="1" x14ac:dyDescent="0.45">
      <c r="B39" s="262" t="s">
        <v>72</v>
      </c>
      <c r="C39" s="262"/>
      <c r="D39" s="262"/>
      <c r="E39" s="262"/>
      <c r="F39" s="262"/>
      <c r="G39" s="262"/>
      <c r="H39" s="51" t="str">
        <f>'（Ⅲ）③'!H12&amp;""</f>
        <v/>
      </c>
      <c r="I39" s="251"/>
      <c r="K39" s="256" t="s">
        <v>58</v>
      </c>
      <c r="L39" s="257"/>
      <c r="M39" s="257"/>
      <c r="N39" s="257"/>
      <c r="O39" s="257"/>
      <c r="P39" s="257"/>
      <c r="Q39" s="257"/>
      <c r="R39" s="257"/>
      <c r="S39" s="258"/>
      <c r="T39" s="405"/>
      <c r="U39" s="235">
        <f>IF(T39="○",10,0)</f>
        <v>0</v>
      </c>
    </row>
    <row r="40" spans="2:21" ht="35.25" customHeight="1" thickBot="1" x14ac:dyDescent="0.45">
      <c r="B40" s="40" t="str">
        <f>'（Ⅲ）④'!B13</f>
        <v/>
      </c>
      <c r="C40" s="265" t="s">
        <v>61</v>
      </c>
      <c r="D40" s="266"/>
      <c r="E40" s="266"/>
      <c r="F40" s="266"/>
      <c r="G40" s="266"/>
      <c r="H40" s="267"/>
      <c r="I40" s="251"/>
      <c r="K40" s="245"/>
      <c r="L40" s="246"/>
      <c r="M40" s="246"/>
      <c r="N40" s="246"/>
      <c r="O40" s="246"/>
      <c r="P40" s="246"/>
      <c r="Q40" s="246"/>
      <c r="R40" s="246"/>
      <c r="S40" s="247"/>
      <c r="T40" s="406"/>
      <c r="U40" s="236"/>
    </row>
    <row r="41" spans="2:21" ht="35.25" customHeight="1" x14ac:dyDescent="0.4">
      <c r="B41" s="264" t="s">
        <v>46</v>
      </c>
      <c r="C41" s="264"/>
      <c r="D41" s="264"/>
      <c r="E41" s="264"/>
      <c r="F41" s="264"/>
      <c r="G41" s="264"/>
      <c r="H41" s="46" t="str">
        <f>'（Ⅲ）④'!H14&amp;""</f>
        <v/>
      </c>
      <c r="I41" s="251"/>
      <c r="K41" s="259"/>
      <c r="L41" s="260"/>
      <c r="M41" s="260"/>
      <c r="N41" s="260"/>
      <c r="O41" s="260"/>
      <c r="P41" s="260"/>
      <c r="Q41" s="260"/>
      <c r="R41" s="260"/>
      <c r="S41" s="261"/>
      <c r="T41" s="407"/>
      <c r="U41" s="43" t="s">
        <v>11</v>
      </c>
    </row>
    <row r="42" spans="2:21" ht="35.25" customHeight="1" thickBot="1" x14ac:dyDescent="0.45">
      <c r="B42" s="262" t="s">
        <v>72</v>
      </c>
      <c r="C42" s="262"/>
      <c r="D42" s="262"/>
      <c r="E42" s="262"/>
      <c r="F42" s="262"/>
      <c r="G42" s="262"/>
      <c r="H42" s="46" t="str">
        <f>'（Ⅲ）④'!H15&amp;""</f>
        <v/>
      </c>
      <c r="I42" s="251"/>
      <c r="K42" s="49"/>
      <c r="Q42" s="52"/>
      <c r="R42" s="52"/>
      <c r="S42" s="52"/>
      <c r="T42" s="52"/>
      <c r="U42" s="52" t="s">
        <v>57</v>
      </c>
    </row>
    <row r="43" spans="2:21" ht="35.25" customHeight="1" thickBot="1" x14ac:dyDescent="0.45">
      <c r="B43" s="40" t="str">
        <f>'（Ⅲ）⑤'!B16</f>
        <v/>
      </c>
      <c r="C43" s="265" t="s">
        <v>62</v>
      </c>
      <c r="D43" s="266"/>
      <c r="E43" s="266"/>
      <c r="F43" s="266"/>
      <c r="G43" s="266"/>
      <c r="H43" s="267"/>
      <c r="I43" s="251"/>
    </row>
    <row r="44" spans="2:21" ht="35.25" customHeight="1" x14ac:dyDescent="0.4">
      <c r="B44" s="264" t="s">
        <v>46</v>
      </c>
      <c r="C44" s="264"/>
      <c r="D44" s="264"/>
      <c r="E44" s="264"/>
      <c r="F44" s="264"/>
      <c r="G44" s="264"/>
      <c r="H44" s="46" t="str">
        <f>'（Ⅲ）⑤'!H17&amp;""</f>
        <v/>
      </c>
      <c r="I44" s="251"/>
      <c r="K44" s="268" t="s">
        <v>36</v>
      </c>
      <c r="L44" s="270"/>
      <c r="M44" s="268" t="s">
        <v>35</v>
      </c>
      <c r="N44" s="269"/>
      <c r="O44" s="269"/>
      <c r="P44" s="269"/>
      <c r="Q44" s="269"/>
      <c r="R44" s="269"/>
      <c r="S44" s="269"/>
      <c r="T44" s="269"/>
      <c r="U44" s="270"/>
    </row>
    <row r="45" spans="2:21" ht="35.25" customHeight="1" thickBot="1" x14ac:dyDescent="0.45">
      <c r="B45" s="262" t="s">
        <v>72</v>
      </c>
      <c r="C45" s="262"/>
      <c r="D45" s="262"/>
      <c r="E45" s="262"/>
      <c r="F45" s="262"/>
      <c r="G45" s="262"/>
      <c r="H45" s="46" t="str">
        <f>'（Ⅲ）⑤'!H18&amp;""</f>
        <v/>
      </c>
      <c r="I45" s="251"/>
      <c r="K45" s="276" t="s">
        <v>41</v>
      </c>
      <c r="L45" s="277"/>
      <c r="M45" s="53" t="s">
        <v>28</v>
      </c>
      <c r="N45" s="53" t="s">
        <v>21</v>
      </c>
      <c r="O45" s="54" t="s">
        <v>22</v>
      </c>
      <c r="P45" s="54" t="s">
        <v>23</v>
      </c>
      <c r="Q45" s="54" t="s">
        <v>24</v>
      </c>
      <c r="R45" s="54" t="s">
        <v>25</v>
      </c>
      <c r="S45" s="54" t="s">
        <v>26</v>
      </c>
      <c r="T45" s="53" t="s">
        <v>27</v>
      </c>
      <c r="U45" s="55">
        <f>I11</f>
        <v>0</v>
      </c>
    </row>
    <row r="46" spans="2:21" ht="35.25" customHeight="1" thickBot="1" x14ac:dyDescent="0.45">
      <c r="B46" s="40" t="str">
        <f>'（Ⅲ）⑥'!B19</f>
        <v/>
      </c>
      <c r="C46" s="265" t="s">
        <v>65</v>
      </c>
      <c r="D46" s="266"/>
      <c r="E46" s="266"/>
      <c r="F46" s="266"/>
      <c r="G46" s="266"/>
      <c r="H46" s="267"/>
      <c r="I46" s="251"/>
      <c r="K46" s="273" t="s">
        <v>42</v>
      </c>
      <c r="L46" s="274"/>
      <c r="M46" s="56" t="s">
        <v>28</v>
      </c>
      <c r="N46" s="57"/>
      <c r="O46" s="58" t="s">
        <v>21</v>
      </c>
      <c r="P46" s="58"/>
      <c r="Q46" s="58" t="s">
        <v>29</v>
      </c>
      <c r="R46" s="58"/>
      <c r="S46" s="58" t="s">
        <v>23</v>
      </c>
      <c r="T46" s="57"/>
      <c r="U46" s="59">
        <f>I21</f>
        <v>0</v>
      </c>
    </row>
    <row r="47" spans="2:21" ht="35.25" customHeight="1" x14ac:dyDescent="0.4">
      <c r="B47" s="264" t="s">
        <v>46</v>
      </c>
      <c r="C47" s="264"/>
      <c r="D47" s="264"/>
      <c r="E47" s="264"/>
      <c r="F47" s="264"/>
      <c r="G47" s="264"/>
      <c r="H47" s="46" t="str">
        <f>'（Ⅲ）⑥'!H20&amp;""</f>
        <v/>
      </c>
      <c r="I47" s="251"/>
      <c r="K47" s="273" t="s">
        <v>43</v>
      </c>
      <c r="L47" s="274"/>
      <c r="M47" s="56" t="s">
        <v>30</v>
      </c>
      <c r="N47" s="57"/>
      <c r="O47" s="58" t="s">
        <v>31</v>
      </c>
      <c r="P47" s="58"/>
      <c r="Q47" s="58" t="s">
        <v>29</v>
      </c>
      <c r="R47" s="58"/>
      <c r="S47" s="58" t="s">
        <v>32</v>
      </c>
      <c r="T47" s="57"/>
      <c r="U47" s="59">
        <f>I31</f>
        <v>0</v>
      </c>
    </row>
    <row r="48" spans="2:21" ht="35.25" customHeight="1" thickBot="1" x14ac:dyDescent="0.45">
      <c r="B48" s="262" t="s">
        <v>72</v>
      </c>
      <c r="C48" s="262"/>
      <c r="D48" s="262"/>
      <c r="E48" s="262"/>
      <c r="F48" s="262"/>
      <c r="G48" s="262"/>
      <c r="H48" s="46" t="str">
        <f>'（Ⅲ）⑥'!H21&amp;""</f>
        <v/>
      </c>
      <c r="I48" s="251"/>
      <c r="K48" s="273" t="s">
        <v>44</v>
      </c>
      <c r="L48" s="274"/>
      <c r="M48" s="56" t="s">
        <v>30</v>
      </c>
      <c r="N48" s="57"/>
      <c r="O48" s="58" t="s">
        <v>31</v>
      </c>
      <c r="P48" s="58"/>
      <c r="Q48" s="58" t="s">
        <v>29</v>
      </c>
      <c r="R48" s="58"/>
      <c r="S48" s="58" t="s">
        <v>32</v>
      </c>
      <c r="T48" s="57"/>
      <c r="U48" s="59">
        <f>U11</f>
        <v>0</v>
      </c>
    </row>
    <row r="49" spans="2:21" ht="35.25" customHeight="1" thickBot="1" x14ac:dyDescent="0.45">
      <c r="B49" s="40" t="str">
        <f>'（Ⅲ）⑦'!B22</f>
        <v/>
      </c>
      <c r="C49" s="265" t="s">
        <v>63</v>
      </c>
      <c r="D49" s="266"/>
      <c r="E49" s="266"/>
      <c r="F49" s="266"/>
      <c r="G49" s="266"/>
      <c r="H49" s="267"/>
      <c r="I49" s="251"/>
      <c r="K49" s="227" t="s">
        <v>45</v>
      </c>
      <c r="L49" s="228"/>
      <c r="M49" s="60" t="s">
        <v>30</v>
      </c>
      <c r="N49" s="61"/>
      <c r="O49" s="62"/>
      <c r="P49" s="62"/>
      <c r="Q49" s="62" t="s">
        <v>33</v>
      </c>
      <c r="R49" s="62"/>
      <c r="S49" s="62"/>
      <c r="T49" s="61"/>
      <c r="U49" s="63">
        <f>U39</f>
        <v>0</v>
      </c>
    </row>
    <row r="50" spans="2:21" ht="35.25" customHeight="1" x14ac:dyDescent="0.4">
      <c r="B50" s="264" t="s">
        <v>46</v>
      </c>
      <c r="C50" s="264"/>
      <c r="D50" s="264"/>
      <c r="E50" s="264"/>
      <c r="F50" s="264"/>
      <c r="G50" s="264"/>
      <c r="H50" s="46" t="str">
        <f>'（Ⅲ）⑦'!H23&amp;""</f>
        <v/>
      </c>
      <c r="I50" s="251"/>
    </row>
    <row r="51" spans="2:21" ht="35.25" customHeight="1" thickBot="1" x14ac:dyDescent="0.45">
      <c r="B51" s="262" t="s">
        <v>72</v>
      </c>
      <c r="C51" s="262"/>
      <c r="D51" s="262"/>
      <c r="E51" s="262"/>
      <c r="F51" s="262"/>
      <c r="G51" s="262"/>
      <c r="H51" s="46" t="str">
        <f>'（Ⅲ）⑦'!H24&amp;""</f>
        <v/>
      </c>
      <c r="I51" s="251"/>
    </row>
    <row r="52" spans="2:21" ht="35.25" customHeight="1" thickTop="1" thickBot="1" x14ac:dyDescent="0.45">
      <c r="B52" s="40" t="str">
        <f>'（Ⅲ）⑧'!B25</f>
        <v/>
      </c>
      <c r="C52" s="265" t="s">
        <v>64</v>
      </c>
      <c r="D52" s="266"/>
      <c r="E52" s="266"/>
      <c r="F52" s="266"/>
      <c r="G52" s="266"/>
      <c r="H52" s="267"/>
      <c r="I52" s="251"/>
      <c r="K52" s="232" t="s">
        <v>2</v>
      </c>
      <c r="L52" s="233"/>
      <c r="M52" s="233"/>
      <c r="N52" s="233"/>
      <c r="O52" s="233"/>
      <c r="P52" s="233"/>
      <c r="Q52" s="233"/>
      <c r="R52" s="233"/>
      <c r="S52" s="233"/>
      <c r="T52" s="233"/>
      <c r="U52" s="234"/>
    </row>
    <row r="53" spans="2:21" ht="35.25" customHeight="1" x14ac:dyDescent="0.25">
      <c r="B53" s="264" t="s">
        <v>46</v>
      </c>
      <c r="C53" s="264"/>
      <c r="D53" s="264"/>
      <c r="E53" s="264"/>
      <c r="F53" s="264"/>
      <c r="G53" s="264"/>
      <c r="H53" s="46" t="str">
        <f>'（Ⅲ）⑧'!H26&amp;""</f>
        <v/>
      </c>
      <c r="I53" s="251"/>
      <c r="K53" s="221">
        <f>SUM(U45:U49)</f>
        <v>0</v>
      </c>
      <c r="L53" s="222"/>
      <c r="M53" s="222"/>
      <c r="N53" s="222"/>
      <c r="O53" s="222"/>
      <c r="P53" s="222"/>
      <c r="Q53" s="222"/>
      <c r="R53" s="64"/>
      <c r="S53" s="215" t="s">
        <v>34</v>
      </c>
      <c r="T53" s="215"/>
      <c r="U53" s="216"/>
    </row>
    <row r="54" spans="2:21" ht="35.25" customHeight="1" x14ac:dyDescent="0.25">
      <c r="B54" s="262" t="s">
        <v>72</v>
      </c>
      <c r="C54" s="262"/>
      <c r="D54" s="262"/>
      <c r="E54" s="262"/>
      <c r="F54" s="262"/>
      <c r="G54" s="262"/>
      <c r="H54" s="46" t="str">
        <f>'（Ⅲ）⑧'!H27&amp;""</f>
        <v/>
      </c>
      <c r="I54" s="230"/>
      <c r="K54" s="223"/>
      <c r="L54" s="224"/>
      <c r="M54" s="224"/>
      <c r="N54" s="224"/>
      <c r="O54" s="224"/>
      <c r="P54" s="224"/>
      <c r="Q54" s="224"/>
      <c r="R54" s="65"/>
      <c r="S54" s="217"/>
      <c r="T54" s="217"/>
      <c r="U54" s="218"/>
    </row>
    <row r="55" spans="2:21" ht="35.25" customHeight="1" thickBot="1" x14ac:dyDescent="0.3">
      <c r="B55" s="255" t="s">
        <v>67</v>
      </c>
      <c r="C55" s="255"/>
      <c r="D55" s="255"/>
      <c r="E55" s="255"/>
      <c r="F55" s="255"/>
      <c r="G55" s="255"/>
      <c r="H55" s="48">
        <f>((COUNTIF(H32,"○")+COUNTIF(H35,"○")+COUNTIF(H38,"○")+COUNTIF(H41,"○")+COUNTIF(H44,"○")+COUNTIF(H47,"○")+COUNTIF(H50,"○")+COUNTIF(H53,"○"))+((COUNTIF(H33,"○")+COUNTIF(H36,"○")+COUNTIF(H39,"○")+COUNTIF(H42,"○")+COUNTIF(H45,"○")+COUNTIF(H48,"○")+COUNTIF(H51,"○")+COUNTIF(H54,"○"))*2))</f>
        <v>0</v>
      </c>
      <c r="I55" s="43" t="s">
        <v>11</v>
      </c>
      <c r="K55" s="225"/>
      <c r="L55" s="226"/>
      <c r="M55" s="226"/>
      <c r="N55" s="226"/>
      <c r="O55" s="226"/>
      <c r="P55" s="226"/>
      <c r="Q55" s="226"/>
      <c r="R55" s="66" t="s">
        <v>11</v>
      </c>
      <c r="S55" s="219"/>
      <c r="T55" s="219"/>
      <c r="U55" s="220"/>
    </row>
    <row r="56" spans="2:21" ht="19.5" customHeight="1" thickTop="1" x14ac:dyDescent="0.4">
      <c r="B56" s="49" t="s">
        <v>136</v>
      </c>
      <c r="G56" s="52"/>
      <c r="H56" s="52"/>
      <c r="I56" s="52" t="s">
        <v>69</v>
      </c>
    </row>
    <row r="57" spans="2:21" ht="41.25" customHeight="1" x14ac:dyDescent="0.4">
      <c r="B57" s="50" t="str">
        <f>IF(COUNTIF(B32:B54,"○")&gt;5,"NG！５項目以上選択されています。","")</f>
        <v/>
      </c>
      <c r="G57" s="67" t="str">
        <f>IF(COUNTIF(H32:H54,"○")&gt;5,"NG！５項目以上選択されています。","")</f>
        <v/>
      </c>
      <c r="I57" s="68"/>
    </row>
    <row r="58" spans="2:21" ht="19.5" customHeight="1" x14ac:dyDescent="0.4"/>
    <row r="59" spans="2:21" ht="19.5" customHeight="1" x14ac:dyDescent="0.4"/>
    <row r="60" spans="2:21" ht="19.5" customHeight="1" x14ac:dyDescent="0.4"/>
    <row r="61" spans="2:21" ht="19.5" customHeight="1" x14ac:dyDescent="0.4"/>
    <row r="62" spans="2:21" ht="19.5" customHeight="1" x14ac:dyDescent="0.4"/>
    <row r="63" spans="2:21" ht="19.5" customHeight="1" x14ac:dyDescent="0.4"/>
    <row r="64" spans="2:21" ht="19.5" customHeight="1" x14ac:dyDescent="0.4"/>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row r="72" ht="19.5" customHeight="1" x14ac:dyDescent="0.4"/>
    <row r="73" ht="19.5" customHeight="1" x14ac:dyDescent="0.4"/>
    <row r="74" ht="19.5" customHeight="1" x14ac:dyDescent="0.4"/>
    <row r="75" ht="19.5" customHeight="1" x14ac:dyDescent="0.4"/>
    <row r="76" ht="19.5" customHeight="1" x14ac:dyDescent="0.4"/>
    <row r="77" ht="19.5" customHeight="1" x14ac:dyDescent="0.4"/>
    <row r="78" ht="19.5" customHeight="1" x14ac:dyDescent="0.4"/>
    <row r="79" ht="19.5" customHeight="1" x14ac:dyDescent="0.4"/>
    <row r="80" ht="19.5" customHeight="1" x14ac:dyDescent="0.4"/>
    <row r="81" ht="19.5" customHeight="1" x14ac:dyDescent="0.4"/>
    <row r="82" ht="19.5" customHeight="1" x14ac:dyDescent="0.4"/>
    <row r="83" ht="19.5" customHeight="1" x14ac:dyDescent="0.4"/>
    <row r="84" ht="19.5" customHeight="1" x14ac:dyDescent="0.4"/>
    <row r="85" ht="19.5" customHeight="1" x14ac:dyDescent="0.4"/>
    <row r="86" ht="19.5" customHeight="1" x14ac:dyDescent="0.4"/>
    <row r="87" ht="19.5" customHeight="1" x14ac:dyDescent="0.4"/>
    <row r="88" ht="19.5" customHeight="1" x14ac:dyDescent="0.4"/>
    <row r="89" ht="19.5" customHeight="1" x14ac:dyDescent="0.4"/>
    <row r="90" ht="19.5" customHeight="1" x14ac:dyDescent="0.4"/>
    <row r="91" ht="19.5" customHeight="1" x14ac:dyDescent="0.4"/>
    <row r="92" ht="19.5" customHeight="1" x14ac:dyDescent="0.4"/>
    <row r="93" ht="19.5" customHeight="1" x14ac:dyDescent="0.4"/>
    <row r="94" ht="19.5" customHeight="1" x14ac:dyDescent="0.4"/>
    <row r="95" ht="19.5" customHeight="1" x14ac:dyDescent="0.4"/>
    <row r="96" ht="19.5" customHeight="1" x14ac:dyDescent="0.4"/>
    <row r="97" ht="19.5" customHeight="1" x14ac:dyDescent="0.4"/>
    <row r="98" ht="19.5" customHeight="1" x14ac:dyDescent="0.4"/>
    <row r="99" ht="19.5" customHeight="1" x14ac:dyDescent="0.4"/>
    <row r="100" ht="19.5" customHeight="1" x14ac:dyDescent="0.4"/>
    <row r="101" ht="19.5" customHeight="1" x14ac:dyDescent="0.4"/>
    <row r="102" ht="19.5" customHeight="1" x14ac:dyDescent="0.4"/>
    <row r="103" ht="19.5" customHeight="1" x14ac:dyDescent="0.4"/>
    <row r="104" ht="19.5" customHeight="1" x14ac:dyDescent="0.4"/>
    <row r="105" ht="19.5" customHeight="1" x14ac:dyDescent="0.4"/>
    <row r="106" ht="19.5" customHeight="1" x14ac:dyDescent="0.4"/>
    <row r="107" ht="19.5" customHeight="1" x14ac:dyDescent="0.4"/>
    <row r="108" ht="19.5" customHeight="1" x14ac:dyDescent="0.4"/>
    <row r="109" ht="19.5" customHeight="1" x14ac:dyDescent="0.4"/>
    <row r="110" ht="19.5" customHeight="1" x14ac:dyDescent="0.4"/>
    <row r="111" ht="19.5" customHeight="1" x14ac:dyDescent="0.4"/>
    <row r="112" ht="19.5" customHeight="1" x14ac:dyDescent="0.4"/>
    <row r="113" ht="19.5" customHeight="1" x14ac:dyDescent="0.4"/>
    <row r="114" ht="19.5" customHeight="1" x14ac:dyDescent="0.4"/>
    <row r="115" ht="19.5" customHeight="1" x14ac:dyDescent="0.4"/>
    <row r="116" ht="19.5" customHeight="1" x14ac:dyDescent="0.4"/>
    <row r="117" ht="19.5" customHeight="1" x14ac:dyDescent="0.4"/>
    <row r="118" ht="19.5" customHeight="1" x14ac:dyDescent="0.4"/>
    <row r="119" ht="19.5" customHeight="1" x14ac:dyDescent="0.4"/>
    <row r="120" ht="19.5" customHeight="1" x14ac:dyDescent="0.4"/>
    <row r="121" ht="19.5" customHeight="1" x14ac:dyDescent="0.4"/>
    <row r="122" ht="19.5" customHeight="1" x14ac:dyDescent="0.4"/>
    <row r="123" ht="19.5" customHeight="1" x14ac:dyDescent="0.4"/>
    <row r="124" ht="19.5" customHeight="1" x14ac:dyDescent="0.4"/>
    <row r="125" ht="19.5" customHeight="1" x14ac:dyDescent="0.4"/>
    <row r="126" ht="19.5" customHeight="1" x14ac:dyDescent="0.4"/>
    <row r="127" ht="19.5" customHeight="1" x14ac:dyDescent="0.4"/>
    <row r="128" ht="19.5" customHeight="1" x14ac:dyDescent="0.4"/>
    <row r="129" ht="19.5" customHeight="1" x14ac:dyDescent="0.4"/>
    <row r="130" ht="19.5" customHeight="1" x14ac:dyDescent="0.4"/>
    <row r="131" ht="19.5" customHeight="1" x14ac:dyDescent="0.4"/>
    <row r="132" ht="19.5" customHeight="1" x14ac:dyDescent="0.4"/>
    <row r="133" ht="19.5" customHeight="1" x14ac:dyDescent="0.4"/>
  </sheetData>
  <sheetProtection algorithmName="SHA-512" hashValue="3wxBo8MLhbaLNyKBihAIzHmn8fyNVBuWOIpzX6Up6tDgAL/Bh94u9mheR5snBEZt8fQYqiMph1cxP3KYquBgGg==" saltValue="HVDU8ywIQ7+Wkf52m46d7g==" spinCount="100000" sheet="1" objects="1" scenarios="1"/>
  <mergeCells count="108">
    <mergeCell ref="H27:H28"/>
    <mergeCell ref="L14:T14"/>
    <mergeCell ref="L11:T11"/>
    <mergeCell ref="L17:T17"/>
    <mergeCell ref="L20:T20"/>
    <mergeCell ref="L23:T23"/>
    <mergeCell ref="B11:G11"/>
    <mergeCell ref="B12:G12"/>
    <mergeCell ref="B13:G13"/>
    <mergeCell ref="I21:I27"/>
    <mergeCell ref="K18:S18"/>
    <mergeCell ref="K16:S16"/>
    <mergeCell ref="K35:S35"/>
    <mergeCell ref="C49:H49"/>
    <mergeCell ref="B4:U4"/>
    <mergeCell ref="B6:C6"/>
    <mergeCell ref="B7:C7"/>
    <mergeCell ref="B8:C8"/>
    <mergeCell ref="K6:L6"/>
    <mergeCell ref="K7:L7"/>
    <mergeCell ref="K8:L8"/>
    <mergeCell ref="D6:I6"/>
    <mergeCell ref="D7:I7"/>
    <mergeCell ref="D8:I8"/>
    <mergeCell ref="M6:U6"/>
    <mergeCell ref="M7:U7"/>
    <mergeCell ref="B14:G14"/>
    <mergeCell ref="B10:I10"/>
    <mergeCell ref="B20:I20"/>
    <mergeCell ref="B30:I30"/>
    <mergeCell ref="K10:U10"/>
    <mergeCell ref="B25:G26"/>
    <mergeCell ref="B23:G24"/>
    <mergeCell ref="B21:G22"/>
    <mergeCell ref="H23:H24"/>
    <mergeCell ref="H25:H26"/>
    <mergeCell ref="R8:U8"/>
    <mergeCell ref="K47:L47"/>
    <mergeCell ref="B50:G50"/>
    <mergeCell ref="B19:I19"/>
    <mergeCell ref="B29:I29"/>
    <mergeCell ref="B36:G36"/>
    <mergeCell ref="B38:G38"/>
    <mergeCell ref="K48:L48"/>
    <mergeCell ref="K44:L44"/>
    <mergeCell ref="K45:L45"/>
    <mergeCell ref="K46:L46"/>
    <mergeCell ref="L26:T26"/>
    <mergeCell ref="L29:T29"/>
    <mergeCell ref="L32:T32"/>
    <mergeCell ref="C31:H31"/>
    <mergeCell ref="C34:H34"/>
    <mergeCell ref="B32:G32"/>
    <mergeCell ref="B33:G33"/>
    <mergeCell ref="H21:H22"/>
    <mergeCell ref="B27:G28"/>
    <mergeCell ref="C37:H37"/>
    <mergeCell ref="C40:H40"/>
    <mergeCell ref="C43:H43"/>
    <mergeCell ref="B17:G17"/>
    <mergeCell ref="U11:U34"/>
    <mergeCell ref="K38:U38"/>
    <mergeCell ref="B55:G55"/>
    <mergeCell ref="K39:S41"/>
    <mergeCell ref="B54:G54"/>
    <mergeCell ref="B15:G15"/>
    <mergeCell ref="B16:G16"/>
    <mergeCell ref="B18:G18"/>
    <mergeCell ref="B35:G35"/>
    <mergeCell ref="B53:G53"/>
    <mergeCell ref="B45:G45"/>
    <mergeCell ref="B47:G47"/>
    <mergeCell ref="B48:G48"/>
    <mergeCell ref="I31:I54"/>
    <mergeCell ref="K30:S31"/>
    <mergeCell ref="K33:S34"/>
    <mergeCell ref="C52:H52"/>
    <mergeCell ref="B51:G51"/>
    <mergeCell ref="B39:G39"/>
    <mergeCell ref="B41:G41"/>
    <mergeCell ref="B42:G42"/>
    <mergeCell ref="B44:G44"/>
    <mergeCell ref="M44:U44"/>
    <mergeCell ref="C46:H46"/>
    <mergeCell ref="P8:Q8"/>
    <mergeCell ref="M8:O8"/>
    <mergeCell ref="T1:U1"/>
    <mergeCell ref="S53:U55"/>
    <mergeCell ref="K53:Q55"/>
    <mergeCell ref="K49:L49"/>
    <mergeCell ref="T39:T41"/>
    <mergeCell ref="P36:U36"/>
    <mergeCell ref="I11:I17"/>
    <mergeCell ref="O2:P2"/>
    <mergeCell ref="K52:U52"/>
    <mergeCell ref="U39:U40"/>
    <mergeCell ref="T24:T25"/>
    <mergeCell ref="T27:T28"/>
    <mergeCell ref="T30:T31"/>
    <mergeCell ref="T33:T34"/>
    <mergeCell ref="K19:S19"/>
    <mergeCell ref="K21:S21"/>
    <mergeCell ref="K22:S22"/>
    <mergeCell ref="K24:S25"/>
    <mergeCell ref="K27:S28"/>
    <mergeCell ref="K12:S12"/>
    <mergeCell ref="K13:S13"/>
    <mergeCell ref="K15:S15"/>
  </mergeCells>
  <phoneticPr fontId="1"/>
  <conditionalFormatting sqref="M45">
    <cfRule type="expression" dxfId="26" priority="27">
      <formula>$I$11=5</formula>
    </cfRule>
  </conditionalFormatting>
  <conditionalFormatting sqref="N45">
    <cfRule type="expression" dxfId="25" priority="26">
      <formula>$I$11=20</formula>
    </cfRule>
  </conditionalFormatting>
  <conditionalFormatting sqref="O45">
    <cfRule type="expression" dxfId="24" priority="25">
      <formula>$I$11=30</formula>
    </cfRule>
  </conditionalFormatting>
  <conditionalFormatting sqref="P45">
    <cfRule type="expression" dxfId="23" priority="24">
      <formula>$I$11=40</formula>
    </cfRule>
  </conditionalFormatting>
  <conditionalFormatting sqref="Q45">
    <cfRule type="expression" dxfId="22" priority="23">
      <formula>$I$11=45</formula>
    </cfRule>
  </conditionalFormatting>
  <conditionalFormatting sqref="R45">
    <cfRule type="expression" dxfId="21" priority="22">
      <formula>$I$11=55</formula>
    </cfRule>
  </conditionalFormatting>
  <conditionalFormatting sqref="S45">
    <cfRule type="expression" dxfId="20" priority="21">
      <formula>$I$11=70</formula>
    </cfRule>
  </conditionalFormatting>
  <conditionalFormatting sqref="T45">
    <cfRule type="expression" dxfId="19" priority="20">
      <formula>$I$11=80</formula>
    </cfRule>
  </conditionalFormatting>
  <conditionalFormatting sqref="M46">
    <cfRule type="expression" dxfId="18" priority="19">
      <formula>$I$21=5</formula>
    </cfRule>
  </conditionalFormatting>
  <conditionalFormatting sqref="O46">
    <cfRule type="expression" dxfId="17" priority="18">
      <formula>$I$21=20</formula>
    </cfRule>
  </conditionalFormatting>
  <conditionalFormatting sqref="Q46">
    <cfRule type="expression" dxfId="16" priority="17">
      <formula>$I$21=25</formula>
    </cfRule>
  </conditionalFormatting>
  <conditionalFormatting sqref="S46">
    <cfRule type="expression" dxfId="15" priority="16">
      <formula>$I$21=40</formula>
    </cfRule>
  </conditionalFormatting>
  <conditionalFormatting sqref="M47">
    <cfRule type="expression" dxfId="14" priority="15">
      <formula>$I$31=0</formula>
    </cfRule>
  </conditionalFormatting>
  <conditionalFormatting sqref="O47">
    <cfRule type="expression" dxfId="13" priority="14">
      <formula>$I$31=15</formula>
    </cfRule>
  </conditionalFormatting>
  <conditionalFormatting sqref="Q47">
    <cfRule type="expression" dxfId="12" priority="13">
      <formula>$I$31=25</formula>
    </cfRule>
  </conditionalFormatting>
  <conditionalFormatting sqref="S47">
    <cfRule type="expression" dxfId="11" priority="12">
      <formula>$I$31=35</formula>
    </cfRule>
  </conditionalFormatting>
  <conditionalFormatting sqref="M48">
    <cfRule type="expression" dxfId="10" priority="11">
      <formula>$U$11=0</formula>
    </cfRule>
  </conditionalFormatting>
  <conditionalFormatting sqref="O48">
    <cfRule type="expression" dxfId="9" priority="10">
      <formula>$U$11=15</formula>
    </cfRule>
  </conditionalFormatting>
  <conditionalFormatting sqref="Q48">
    <cfRule type="expression" dxfId="8" priority="9">
      <formula>$U$11=25</formula>
    </cfRule>
  </conditionalFormatting>
  <conditionalFormatting sqref="S48">
    <cfRule type="expression" dxfId="7" priority="8">
      <formula>$U$11=35</formula>
    </cfRule>
  </conditionalFormatting>
  <conditionalFormatting sqref="M49">
    <cfRule type="expression" dxfId="6" priority="7">
      <formula>$U$39=0</formula>
    </cfRule>
  </conditionalFormatting>
  <conditionalFormatting sqref="Q49">
    <cfRule type="expression" dxfId="5" priority="6">
      <formula>$U$39=10</formula>
    </cfRule>
  </conditionalFormatting>
  <conditionalFormatting sqref="B31 H32:H33">
    <cfRule type="cellIs" dxfId="4" priority="5" operator="equal">
      <formula>0</formula>
    </cfRule>
  </conditionalFormatting>
  <conditionalFormatting sqref="H35:H36">
    <cfRule type="cellIs" dxfId="3" priority="4" operator="equal">
      <formula>0</formula>
    </cfRule>
  </conditionalFormatting>
  <conditionalFormatting sqref="B34">
    <cfRule type="cellIs" dxfId="2" priority="3" operator="equal">
      <formula>0</formula>
    </cfRule>
  </conditionalFormatting>
  <conditionalFormatting sqref="B37">
    <cfRule type="cellIs" dxfId="1" priority="2" operator="equal">
      <formula>0</formula>
    </cfRule>
  </conditionalFormatting>
  <conditionalFormatting sqref="B40">
    <cfRule type="cellIs" dxfId="0" priority="1" operator="equal">
      <formula>0</formula>
    </cfRule>
  </conditionalFormatting>
  <dataValidations count="2">
    <dataValidation type="list" allowBlank="1" showInputMessage="1" showErrorMessage="1" sqref="H11:H18 H21:H28 T39:T41">
      <formula1>"　,○"</formula1>
    </dataValidation>
    <dataValidation type="custom" allowBlank="1" showInputMessage="1" showErrorMessage="1" errorTitle="選択ミス" error="各項目どちらか一つを選択して下さい。" sqref="H58">
      <formula1>COUNTIF(H32:H54,"○")&gt;5</formula1>
    </dataValidation>
  </dataValidations>
  <printOptions horizontalCentered="1"/>
  <pageMargins left="0.23622047244094491" right="0.23622047244094491" top="0.74803149606299213" bottom="0.74803149606299213" header="0.31496062992125984" footer="0.31496062992125984"/>
  <pageSetup paperSize="9" scale="37"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zoomScale="55" zoomScaleNormal="55" workbookViewId="0">
      <selection activeCell="H6" sqref="H6"/>
    </sheetView>
  </sheetViews>
  <sheetFormatPr defaultRowHeight="21" x14ac:dyDescent="0.4"/>
  <cols>
    <col min="1" max="1" width="3.5" style="37" customWidth="1"/>
    <col min="2" max="3" width="11.25" style="37" customWidth="1"/>
    <col min="4" max="7" width="15.5" style="37" customWidth="1"/>
    <col min="8" max="9" width="11.25" style="37" customWidth="1"/>
    <col min="10" max="10" width="10" style="37" customWidth="1"/>
    <col min="11" max="11" width="29.625" style="69" bestFit="1" customWidth="1"/>
    <col min="12" max="12" width="128.375" style="69" customWidth="1"/>
    <col min="13" max="16384" width="9" style="69"/>
  </cols>
  <sheetData>
    <row r="1" spans="2:12" ht="48" customHeight="1" x14ac:dyDescent="0.4">
      <c r="B1" s="292" t="s">
        <v>80</v>
      </c>
      <c r="C1" s="293"/>
      <c r="D1" s="293"/>
      <c r="E1" s="293"/>
      <c r="F1" s="293"/>
      <c r="G1" s="293"/>
      <c r="H1" s="293"/>
      <c r="I1" s="293"/>
      <c r="J1" s="293"/>
      <c r="K1" s="293"/>
      <c r="L1" s="293"/>
    </row>
    <row r="2" spans="2:12" ht="10.5" customHeight="1" x14ac:dyDescent="0.4">
      <c r="K2" s="70"/>
      <c r="L2" s="70"/>
    </row>
    <row r="3" spans="2:12" ht="35.25" customHeight="1" thickBot="1" x14ac:dyDescent="0.45">
      <c r="B3" s="285" t="s">
        <v>40</v>
      </c>
      <c r="C3" s="285"/>
      <c r="D3" s="285"/>
      <c r="E3" s="285"/>
      <c r="F3" s="285"/>
      <c r="G3" s="285"/>
      <c r="H3" s="286"/>
      <c r="I3" s="285"/>
      <c r="K3" s="287" t="s">
        <v>143</v>
      </c>
      <c r="L3" s="287"/>
    </row>
    <row r="4" spans="2:12" ht="35.25" customHeight="1" thickBot="1" x14ac:dyDescent="0.45">
      <c r="B4" s="130" t="str">
        <f>IF(OR(H5="○",H6="○"),"○","")</f>
        <v/>
      </c>
      <c r="C4" s="265" t="s">
        <v>59</v>
      </c>
      <c r="D4" s="266"/>
      <c r="E4" s="266"/>
      <c r="F4" s="266"/>
      <c r="G4" s="266"/>
      <c r="H4" s="301"/>
      <c r="I4" s="251">
        <f>IF(H28&gt;=8,35,IF(AND(H28&gt;=6,H28&lt;=7),25,IF(AND(H28&gt;=1,H28&lt;=5),15,0)))</f>
        <v>0</v>
      </c>
    </row>
    <row r="5" spans="2:12" ht="35.25" customHeight="1" thickTop="1" thickBot="1" x14ac:dyDescent="0.45">
      <c r="B5" s="264" t="s">
        <v>46</v>
      </c>
      <c r="C5" s="264"/>
      <c r="D5" s="264"/>
      <c r="E5" s="264"/>
      <c r="F5" s="264"/>
      <c r="G5" s="307"/>
      <c r="H5" s="35" t="s">
        <v>37</v>
      </c>
      <c r="I5" s="306"/>
    </row>
    <row r="6" spans="2:12" ht="35.25" customHeight="1" thickTop="1" thickBot="1" x14ac:dyDescent="0.45">
      <c r="B6" s="262" t="s">
        <v>72</v>
      </c>
      <c r="C6" s="262"/>
      <c r="D6" s="262"/>
      <c r="E6" s="262"/>
      <c r="F6" s="262"/>
      <c r="G6" s="239"/>
      <c r="H6" s="35" t="s">
        <v>37</v>
      </c>
      <c r="I6" s="306"/>
    </row>
    <row r="7" spans="2:12" ht="35.25" customHeight="1" thickTop="1" thickBot="1" x14ac:dyDescent="0.45">
      <c r="B7" s="71"/>
      <c r="C7" s="297" t="s">
        <v>79</v>
      </c>
      <c r="D7" s="298"/>
      <c r="E7" s="298"/>
      <c r="F7" s="298"/>
      <c r="G7" s="298"/>
      <c r="H7" s="308"/>
      <c r="I7" s="251"/>
    </row>
    <row r="8" spans="2:12" ht="35.25" customHeight="1" x14ac:dyDescent="0.4">
      <c r="B8" s="300" t="s">
        <v>46</v>
      </c>
      <c r="C8" s="300"/>
      <c r="D8" s="300"/>
      <c r="E8" s="300"/>
      <c r="F8" s="300"/>
      <c r="G8" s="300"/>
      <c r="H8" s="72"/>
      <c r="I8" s="251"/>
    </row>
    <row r="9" spans="2:12" ht="35.25" customHeight="1" thickBot="1" x14ac:dyDescent="0.45">
      <c r="B9" s="296" t="s">
        <v>72</v>
      </c>
      <c r="C9" s="296"/>
      <c r="D9" s="296"/>
      <c r="E9" s="296"/>
      <c r="F9" s="296"/>
      <c r="G9" s="296"/>
      <c r="H9" s="73"/>
      <c r="I9" s="251"/>
    </row>
    <row r="10" spans="2:12" ht="35.25" customHeight="1" thickBot="1" x14ac:dyDescent="0.45">
      <c r="B10" s="71"/>
      <c r="C10" s="297" t="s">
        <v>60</v>
      </c>
      <c r="D10" s="298"/>
      <c r="E10" s="298"/>
      <c r="F10" s="298"/>
      <c r="G10" s="298"/>
      <c r="H10" s="299"/>
      <c r="I10" s="251"/>
    </row>
    <row r="11" spans="2:12" ht="35.25" customHeight="1" thickBot="1" x14ac:dyDescent="0.45">
      <c r="B11" s="300" t="s">
        <v>46</v>
      </c>
      <c r="C11" s="300"/>
      <c r="D11" s="300"/>
      <c r="E11" s="300"/>
      <c r="F11" s="300"/>
      <c r="G11" s="300"/>
      <c r="H11" s="74" t="s">
        <v>37</v>
      </c>
      <c r="I11" s="251"/>
    </row>
    <row r="12" spans="2:12" ht="35.25" customHeight="1" thickBot="1" x14ac:dyDescent="0.45">
      <c r="B12" s="296" t="s">
        <v>72</v>
      </c>
      <c r="C12" s="296"/>
      <c r="D12" s="296"/>
      <c r="E12" s="296"/>
      <c r="F12" s="296"/>
      <c r="G12" s="296"/>
      <c r="H12" s="73"/>
      <c r="I12" s="251"/>
      <c r="K12" s="288" t="s">
        <v>81</v>
      </c>
      <c r="L12" s="75" t="s">
        <v>82</v>
      </c>
    </row>
    <row r="13" spans="2:12" ht="35.25" customHeight="1" thickBot="1" x14ac:dyDescent="0.45">
      <c r="B13" s="71"/>
      <c r="C13" s="297" t="s">
        <v>61</v>
      </c>
      <c r="D13" s="298"/>
      <c r="E13" s="298"/>
      <c r="F13" s="298"/>
      <c r="G13" s="298"/>
      <c r="H13" s="299"/>
      <c r="I13" s="251"/>
      <c r="K13" s="289"/>
      <c r="L13" s="91"/>
    </row>
    <row r="14" spans="2:12" ht="35.25" customHeight="1" x14ac:dyDescent="0.4">
      <c r="B14" s="300" t="s">
        <v>46</v>
      </c>
      <c r="C14" s="300"/>
      <c r="D14" s="300"/>
      <c r="E14" s="300"/>
      <c r="F14" s="300"/>
      <c r="G14" s="300"/>
      <c r="H14" s="74"/>
      <c r="I14" s="251"/>
      <c r="K14" s="290" t="s">
        <v>83</v>
      </c>
      <c r="L14" s="76" t="s">
        <v>84</v>
      </c>
    </row>
    <row r="15" spans="2:12" ht="35.25" customHeight="1" thickBot="1" x14ac:dyDescent="0.45">
      <c r="B15" s="296" t="s">
        <v>72</v>
      </c>
      <c r="C15" s="296"/>
      <c r="D15" s="296"/>
      <c r="E15" s="296"/>
      <c r="F15" s="296"/>
      <c r="G15" s="296"/>
      <c r="H15" s="73" t="s">
        <v>37</v>
      </c>
      <c r="I15" s="251"/>
      <c r="K15" s="291"/>
      <c r="L15" s="90"/>
    </row>
    <row r="16" spans="2:12" ht="35.25" customHeight="1" thickBot="1" x14ac:dyDescent="0.45">
      <c r="B16" s="71" t="s">
        <v>37</v>
      </c>
      <c r="C16" s="297" t="s">
        <v>62</v>
      </c>
      <c r="D16" s="298"/>
      <c r="E16" s="298"/>
      <c r="F16" s="298"/>
      <c r="G16" s="298"/>
      <c r="H16" s="299"/>
      <c r="I16" s="251"/>
    </row>
    <row r="17" spans="2:12" ht="35.25" customHeight="1" x14ac:dyDescent="0.4">
      <c r="B17" s="300" t="s">
        <v>46</v>
      </c>
      <c r="C17" s="300"/>
      <c r="D17" s="300"/>
      <c r="E17" s="300"/>
      <c r="F17" s="300"/>
      <c r="G17" s="300"/>
      <c r="H17" s="74" t="s">
        <v>37</v>
      </c>
      <c r="I17" s="251"/>
    </row>
    <row r="18" spans="2:12" ht="35.25" customHeight="1" thickBot="1" x14ac:dyDescent="0.45">
      <c r="B18" s="296" t="s">
        <v>72</v>
      </c>
      <c r="C18" s="296"/>
      <c r="D18" s="296"/>
      <c r="E18" s="296"/>
      <c r="F18" s="296"/>
      <c r="G18" s="296"/>
      <c r="H18" s="73" t="s">
        <v>37</v>
      </c>
      <c r="I18" s="251"/>
    </row>
    <row r="19" spans="2:12" ht="35.25" customHeight="1" thickBot="1" x14ac:dyDescent="0.45">
      <c r="B19" s="71"/>
      <c r="C19" s="297" t="s">
        <v>65</v>
      </c>
      <c r="D19" s="298"/>
      <c r="E19" s="298"/>
      <c r="F19" s="298"/>
      <c r="G19" s="298"/>
      <c r="H19" s="299"/>
      <c r="I19" s="251"/>
    </row>
    <row r="20" spans="2:12" ht="35.25" customHeight="1" x14ac:dyDescent="0.4">
      <c r="B20" s="300" t="s">
        <v>46</v>
      </c>
      <c r="C20" s="300"/>
      <c r="D20" s="300"/>
      <c r="E20" s="300"/>
      <c r="F20" s="300"/>
      <c r="G20" s="300"/>
      <c r="H20" s="74" t="s">
        <v>37</v>
      </c>
      <c r="I20" s="251"/>
    </row>
    <row r="21" spans="2:12" ht="35.25" customHeight="1" thickBot="1" x14ac:dyDescent="0.45">
      <c r="B21" s="296" t="s">
        <v>72</v>
      </c>
      <c r="C21" s="296"/>
      <c r="D21" s="296"/>
      <c r="E21" s="296"/>
      <c r="F21" s="296"/>
      <c r="G21" s="296"/>
      <c r="H21" s="73"/>
      <c r="I21" s="251"/>
    </row>
    <row r="22" spans="2:12" ht="35.25" customHeight="1" thickBot="1" x14ac:dyDescent="0.45">
      <c r="B22" s="71" t="s">
        <v>37</v>
      </c>
      <c r="C22" s="297" t="s">
        <v>63</v>
      </c>
      <c r="D22" s="298"/>
      <c r="E22" s="298"/>
      <c r="F22" s="298"/>
      <c r="G22" s="298"/>
      <c r="H22" s="299"/>
      <c r="I22" s="251"/>
      <c r="K22" s="77" t="s">
        <v>85</v>
      </c>
      <c r="L22" s="92"/>
    </row>
    <row r="23" spans="2:12" ht="35.25" customHeight="1" x14ac:dyDescent="0.4">
      <c r="B23" s="300" t="s">
        <v>46</v>
      </c>
      <c r="C23" s="300"/>
      <c r="D23" s="300"/>
      <c r="E23" s="300"/>
      <c r="F23" s="300"/>
      <c r="G23" s="300"/>
      <c r="H23" s="74" t="s">
        <v>37</v>
      </c>
      <c r="I23" s="251"/>
      <c r="K23" s="294" t="s">
        <v>87</v>
      </c>
      <c r="L23" s="303"/>
    </row>
    <row r="24" spans="2:12" ht="35.25" customHeight="1" thickBot="1" x14ac:dyDescent="0.45">
      <c r="B24" s="296" t="s">
        <v>72</v>
      </c>
      <c r="C24" s="296"/>
      <c r="D24" s="296"/>
      <c r="E24" s="296"/>
      <c r="F24" s="296"/>
      <c r="G24" s="296"/>
      <c r="H24" s="73" t="s">
        <v>37</v>
      </c>
      <c r="I24" s="251"/>
      <c r="K24" s="295"/>
      <c r="L24" s="304"/>
    </row>
    <row r="25" spans="2:12" ht="35.25" customHeight="1" thickBot="1" x14ac:dyDescent="0.45">
      <c r="B25" s="71"/>
      <c r="C25" s="297" t="s">
        <v>64</v>
      </c>
      <c r="D25" s="298"/>
      <c r="E25" s="298"/>
      <c r="F25" s="298"/>
      <c r="G25" s="298"/>
      <c r="H25" s="299"/>
      <c r="I25" s="251"/>
      <c r="K25" s="294" t="s">
        <v>86</v>
      </c>
      <c r="L25" s="304"/>
    </row>
    <row r="26" spans="2:12" ht="35.25" customHeight="1" thickBot="1" x14ac:dyDescent="0.45">
      <c r="B26" s="300" t="s">
        <v>46</v>
      </c>
      <c r="C26" s="300"/>
      <c r="D26" s="300"/>
      <c r="E26" s="300"/>
      <c r="F26" s="300"/>
      <c r="G26" s="300"/>
      <c r="H26" s="74" t="s">
        <v>37</v>
      </c>
      <c r="I26" s="251"/>
      <c r="K26" s="302"/>
      <c r="L26" s="305"/>
    </row>
    <row r="27" spans="2:12" ht="35.25" customHeight="1" x14ac:dyDescent="0.4">
      <c r="B27" s="296" t="s">
        <v>72</v>
      </c>
      <c r="C27" s="296"/>
      <c r="D27" s="296"/>
      <c r="E27" s="296"/>
      <c r="F27" s="296"/>
      <c r="G27" s="296"/>
      <c r="H27" s="73" t="s">
        <v>37</v>
      </c>
      <c r="I27" s="230"/>
    </row>
    <row r="28" spans="2:12" ht="35.25" customHeight="1" x14ac:dyDescent="0.4">
      <c r="B28" s="309" t="s">
        <v>67</v>
      </c>
      <c r="C28" s="309"/>
      <c r="D28" s="309"/>
      <c r="E28" s="309"/>
      <c r="F28" s="309"/>
      <c r="G28" s="309"/>
      <c r="H28" s="78">
        <f>((COUNTIF(H5,"○")+COUNTIF(H8,"○")+COUNTIF(H11,"○")+COUNTIF(H14,"○")+COUNTIF(H17,"○")+COUNTIF(H20,"○")+COUNTIF(H23,"○")+COUNTIF(H26,"○"))+((COUNTIF(H6,"○")+COUNTIF(H9,"○")+COUNTIF(H12,"○")+COUNTIF(H15,"○")+COUNTIF(H18,"○")+COUNTIF(H21,"○")+COUNTIF(H24,"○")+COUNTIF(H27,"○"))*2))</f>
        <v>0</v>
      </c>
      <c r="I28" s="43" t="s">
        <v>11</v>
      </c>
    </row>
    <row r="29" spans="2:12" ht="35.25" customHeight="1" x14ac:dyDescent="0.4"/>
    <row r="30" spans="2:12" ht="35.25" customHeight="1" x14ac:dyDescent="0.4"/>
    <row r="31" spans="2:12" ht="35.25" customHeight="1" x14ac:dyDescent="0.4"/>
    <row r="32" spans="2:12"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5">
    <mergeCell ref="B28:G28"/>
    <mergeCell ref="B21:G21"/>
    <mergeCell ref="C22:H22"/>
    <mergeCell ref="B23:G23"/>
    <mergeCell ref="B24:G24"/>
    <mergeCell ref="C25:H25"/>
    <mergeCell ref="B26:G26"/>
    <mergeCell ref="B27:G27"/>
    <mergeCell ref="K25:K26"/>
    <mergeCell ref="L23:L24"/>
    <mergeCell ref="L25:L26"/>
    <mergeCell ref="B15:G15"/>
    <mergeCell ref="C16:H16"/>
    <mergeCell ref="B17:G17"/>
    <mergeCell ref="B18:G18"/>
    <mergeCell ref="C19:H19"/>
    <mergeCell ref="B20:G20"/>
    <mergeCell ref="I4:I27"/>
    <mergeCell ref="B5:G5"/>
    <mergeCell ref="B6:G6"/>
    <mergeCell ref="C7:H7"/>
    <mergeCell ref="B8:G8"/>
    <mergeCell ref="K3:L3"/>
    <mergeCell ref="K12:K13"/>
    <mergeCell ref="K14:K15"/>
    <mergeCell ref="B1:L1"/>
    <mergeCell ref="K23:K24"/>
    <mergeCell ref="B9:G9"/>
    <mergeCell ref="C10:H10"/>
    <mergeCell ref="B11:G11"/>
    <mergeCell ref="B12:G12"/>
    <mergeCell ref="C13:H13"/>
    <mergeCell ref="B14:G14"/>
    <mergeCell ref="B3:I3"/>
    <mergeCell ref="C4:H4"/>
  </mergeCells>
  <phoneticPr fontId="1"/>
  <dataValidations count="1">
    <dataValidation type="list" allowBlank="1" showInputMessage="1" showErrorMessage="1" sqref="H5:H6">
      <formula1>"　,○"</formula1>
    </dataValidation>
  </dataValidations>
  <printOptions horizontalCentered="1" verticalCentered="1"/>
  <pageMargins left="0.25" right="0.25" top="0.75" bottom="0.75" header="0.3" footer="0.3"/>
  <pageSetup paperSize="9"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zoomScale="55" zoomScaleNormal="55" workbookViewId="0">
      <selection activeCell="H8" sqref="H8"/>
    </sheetView>
  </sheetViews>
  <sheetFormatPr defaultRowHeight="21" x14ac:dyDescent="0.4"/>
  <cols>
    <col min="1" max="1" width="3.5" style="37" customWidth="1"/>
    <col min="2" max="3" width="11.25" style="37" customWidth="1"/>
    <col min="4" max="7" width="15.5" style="37" customWidth="1"/>
    <col min="8" max="9" width="11.25" style="37" customWidth="1"/>
    <col min="10" max="10" width="10" style="37" customWidth="1"/>
    <col min="11" max="11" width="29.625" style="69" bestFit="1" customWidth="1"/>
    <col min="12" max="12" width="114.25" style="69" customWidth="1"/>
    <col min="13" max="16384" width="9" style="69"/>
  </cols>
  <sheetData>
    <row r="1" spans="2:12" ht="48" customHeight="1" x14ac:dyDescent="0.4">
      <c r="B1" s="292" t="s">
        <v>88</v>
      </c>
      <c r="C1" s="293"/>
      <c r="D1" s="293"/>
      <c r="E1" s="293"/>
      <c r="F1" s="293"/>
      <c r="G1" s="293"/>
      <c r="H1" s="293"/>
      <c r="I1" s="293"/>
      <c r="J1" s="293"/>
      <c r="K1" s="293"/>
      <c r="L1" s="293"/>
    </row>
    <row r="2" spans="2:12" ht="10.5" customHeight="1" x14ac:dyDescent="0.4">
      <c r="K2" s="70"/>
      <c r="L2" s="70"/>
    </row>
    <row r="3" spans="2:12" ht="35.25" customHeight="1" thickBot="1" x14ac:dyDescent="0.45">
      <c r="B3" s="285" t="s">
        <v>40</v>
      </c>
      <c r="C3" s="285"/>
      <c r="D3" s="285"/>
      <c r="E3" s="285"/>
      <c r="F3" s="285"/>
      <c r="G3" s="285"/>
      <c r="H3" s="286"/>
      <c r="I3" s="285"/>
      <c r="J3" s="319" t="s">
        <v>143</v>
      </c>
      <c r="K3" s="287"/>
      <c r="L3" s="287"/>
    </row>
    <row r="4" spans="2:12" ht="35.25" customHeight="1" thickBot="1" x14ac:dyDescent="0.45">
      <c r="B4" s="71"/>
      <c r="C4" s="297" t="s">
        <v>59</v>
      </c>
      <c r="D4" s="298"/>
      <c r="E4" s="298"/>
      <c r="F4" s="298"/>
      <c r="G4" s="298"/>
      <c r="H4" s="299"/>
      <c r="I4" s="251">
        <f>IF(H28&gt;=8,35,IF(AND(H28&gt;=6,H28&lt;=7),25,IF(AND(H28&gt;=1,H28&lt;=5),15,0)))</f>
        <v>0</v>
      </c>
    </row>
    <row r="5" spans="2:12" ht="35.25" customHeight="1" x14ac:dyDescent="0.4">
      <c r="B5" s="300" t="s">
        <v>46</v>
      </c>
      <c r="C5" s="300"/>
      <c r="D5" s="300"/>
      <c r="E5" s="300"/>
      <c r="F5" s="300"/>
      <c r="G5" s="300"/>
      <c r="H5" s="74"/>
      <c r="I5" s="251"/>
    </row>
    <row r="6" spans="2:12" ht="35.25" customHeight="1" thickBot="1" x14ac:dyDescent="0.45">
      <c r="B6" s="296" t="s">
        <v>72</v>
      </c>
      <c r="C6" s="296"/>
      <c r="D6" s="296"/>
      <c r="E6" s="296"/>
      <c r="F6" s="296"/>
      <c r="G6" s="296"/>
      <c r="H6" s="79" t="s">
        <v>37</v>
      </c>
      <c r="I6" s="251"/>
    </row>
    <row r="7" spans="2:12" ht="35.25" customHeight="1" thickBot="1" x14ac:dyDescent="0.45">
      <c r="B7" s="40" t="str">
        <f>IF(OR(H8="○",H9="○"),"○","")</f>
        <v/>
      </c>
      <c r="C7" s="312" t="s">
        <v>79</v>
      </c>
      <c r="D7" s="313"/>
      <c r="E7" s="313"/>
      <c r="F7" s="313"/>
      <c r="G7" s="313"/>
      <c r="H7" s="314"/>
      <c r="I7" s="251"/>
    </row>
    <row r="8" spans="2:12" ht="35.25" customHeight="1" thickTop="1" thickBot="1" x14ac:dyDescent="0.45">
      <c r="B8" s="315" t="s">
        <v>46</v>
      </c>
      <c r="C8" s="315"/>
      <c r="D8" s="315"/>
      <c r="E8" s="315"/>
      <c r="F8" s="315"/>
      <c r="G8" s="316"/>
      <c r="H8" s="35"/>
      <c r="I8" s="306"/>
      <c r="K8" s="288" t="s">
        <v>81</v>
      </c>
      <c r="L8" s="75" t="s">
        <v>82</v>
      </c>
    </row>
    <row r="9" spans="2:12" ht="35.25" customHeight="1" thickTop="1" thickBot="1" x14ac:dyDescent="0.45">
      <c r="B9" s="317" t="s">
        <v>72</v>
      </c>
      <c r="C9" s="317"/>
      <c r="D9" s="317"/>
      <c r="E9" s="317"/>
      <c r="F9" s="317"/>
      <c r="G9" s="318"/>
      <c r="H9" s="35"/>
      <c r="I9" s="306"/>
      <c r="K9" s="289"/>
      <c r="L9" s="91"/>
    </row>
    <row r="10" spans="2:12" ht="35.25" customHeight="1" thickTop="1" thickBot="1" x14ac:dyDescent="0.45">
      <c r="B10" s="71"/>
      <c r="C10" s="297" t="s">
        <v>60</v>
      </c>
      <c r="D10" s="298"/>
      <c r="E10" s="298"/>
      <c r="F10" s="298"/>
      <c r="G10" s="298"/>
      <c r="H10" s="308"/>
      <c r="I10" s="251"/>
      <c r="K10" s="290" t="s">
        <v>83</v>
      </c>
      <c r="L10" s="76" t="s">
        <v>84</v>
      </c>
    </row>
    <row r="11" spans="2:12" ht="35.25" customHeight="1" thickBot="1" x14ac:dyDescent="0.45">
      <c r="B11" s="300" t="s">
        <v>46</v>
      </c>
      <c r="C11" s="300"/>
      <c r="D11" s="300"/>
      <c r="E11" s="300"/>
      <c r="F11" s="300"/>
      <c r="G11" s="300"/>
      <c r="H11" s="74" t="s">
        <v>37</v>
      </c>
      <c r="I11" s="251"/>
      <c r="K11" s="291"/>
      <c r="L11" s="90"/>
    </row>
    <row r="12" spans="2:12" ht="35.25" customHeight="1" thickBot="1" x14ac:dyDescent="0.45">
      <c r="B12" s="296" t="s">
        <v>72</v>
      </c>
      <c r="C12" s="296"/>
      <c r="D12" s="296"/>
      <c r="E12" s="296"/>
      <c r="F12" s="296"/>
      <c r="G12" s="296"/>
      <c r="H12" s="73"/>
      <c r="I12" s="251"/>
    </row>
    <row r="13" spans="2:12" ht="35.25" customHeight="1" thickBot="1" x14ac:dyDescent="0.45">
      <c r="B13" s="71"/>
      <c r="C13" s="297" t="s">
        <v>61</v>
      </c>
      <c r="D13" s="298"/>
      <c r="E13" s="298"/>
      <c r="F13" s="298"/>
      <c r="G13" s="298"/>
      <c r="H13" s="299"/>
      <c r="I13" s="251"/>
    </row>
    <row r="14" spans="2:12" ht="35.25" customHeight="1" x14ac:dyDescent="0.4">
      <c r="B14" s="300" t="s">
        <v>46</v>
      </c>
      <c r="C14" s="300"/>
      <c r="D14" s="300"/>
      <c r="E14" s="300"/>
      <c r="F14" s="300"/>
      <c r="G14" s="300"/>
      <c r="H14" s="74"/>
      <c r="I14" s="251"/>
    </row>
    <row r="15" spans="2:12" ht="35.25" customHeight="1" thickBot="1" x14ac:dyDescent="0.45">
      <c r="B15" s="296" t="s">
        <v>72</v>
      </c>
      <c r="C15" s="296"/>
      <c r="D15" s="296"/>
      <c r="E15" s="296"/>
      <c r="F15" s="296"/>
      <c r="G15" s="296"/>
      <c r="H15" s="73" t="s">
        <v>37</v>
      </c>
      <c r="I15" s="251"/>
    </row>
    <row r="16" spans="2:12" ht="35.25" customHeight="1" thickBot="1" x14ac:dyDescent="0.45">
      <c r="B16" s="71" t="s">
        <v>37</v>
      </c>
      <c r="C16" s="297" t="s">
        <v>62</v>
      </c>
      <c r="D16" s="298"/>
      <c r="E16" s="298"/>
      <c r="F16" s="298"/>
      <c r="G16" s="298"/>
      <c r="H16" s="299"/>
      <c r="I16" s="251"/>
    </row>
    <row r="17" spans="2:12" ht="35.25" customHeight="1" thickBot="1" x14ac:dyDescent="0.45">
      <c r="B17" s="300" t="s">
        <v>46</v>
      </c>
      <c r="C17" s="300"/>
      <c r="D17" s="300"/>
      <c r="E17" s="300"/>
      <c r="F17" s="300"/>
      <c r="G17" s="300"/>
      <c r="H17" s="74" t="s">
        <v>37</v>
      </c>
      <c r="I17" s="251"/>
    </row>
    <row r="18" spans="2:12" ht="35.25" customHeight="1" thickBot="1" x14ac:dyDescent="0.45">
      <c r="B18" s="296" t="s">
        <v>72</v>
      </c>
      <c r="C18" s="296"/>
      <c r="D18" s="296"/>
      <c r="E18" s="296"/>
      <c r="F18" s="296"/>
      <c r="G18" s="296"/>
      <c r="H18" s="73" t="s">
        <v>37</v>
      </c>
      <c r="I18" s="251"/>
      <c r="K18" s="320" t="s">
        <v>85</v>
      </c>
      <c r="L18" s="75" t="s">
        <v>95</v>
      </c>
    </row>
    <row r="19" spans="2:12" ht="35.25" customHeight="1" thickBot="1" x14ac:dyDescent="0.45">
      <c r="B19" s="71"/>
      <c r="C19" s="297" t="s">
        <v>65</v>
      </c>
      <c r="D19" s="298"/>
      <c r="E19" s="298"/>
      <c r="F19" s="298"/>
      <c r="G19" s="298"/>
      <c r="H19" s="299"/>
      <c r="I19" s="251"/>
      <c r="K19" s="294"/>
      <c r="L19" s="89"/>
    </row>
    <row r="20" spans="2:12" ht="35.25" customHeight="1" x14ac:dyDescent="0.4">
      <c r="B20" s="300" t="s">
        <v>46</v>
      </c>
      <c r="C20" s="300"/>
      <c r="D20" s="300"/>
      <c r="E20" s="300"/>
      <c r="F20" s="300"/>
      <c r="G20" s="300"/>
      <c r="H20" s="74" t="s">
        <v>37</v>
      </c>
      <c r="I20" s="251"/>
      <c r="K20" s="294"/>
      <c r="L20" s="76" t="s">
        <v>89</v>
      </c>
    </row>
    <row r="21" spans="2:12" ht="35.25" customHeight="1" thickBot="1" x14ac:dyDescent="0.45">
      <c r="B21" s="296" t="s">
        <v>72</v>
      </c>
      <c r="C21" s="296"/>
      <c r="D21" s="296"/>
      <c r="E21" s="296"/>
      <c r="F21" s="296"/>
      <c r="G21" s="296"/>
      <c r="H21" s="73"/>
      <c r="I21" s="251"/>
      <c r="K21" s="294"/>
      <c r="L21" s="89"/>
    </row>
    <row r="22" spans="2:12" ht="35.25" customHeight="1" thickBot="1" x14ac:dyDescent="0.45">
      <c r="B22" s="71" t="s">
        <v>37</v>
      </c>
      <c r="C22" s="297" t="s">
        <v>63</v>
      </c>
      <c r="D22" s="298"/>
      <c r="E22" s="298"/>
      <c r="F22" s="298"/>
      <c r="G22" s="298"/>
      <c r="H22" s="299"/>
      <c r="I22" s="251"/>
      <c r="K22" s="294"/>
      <c r="L22" s="76" t="s">
        <v>90</v>
      </c>
    </row>
    <row r="23" spans="2:12" ht="35.25" customHeight="1" x14ac:dyDescent="0.4">
      <c r="B23" s="300" t="s">
        <v>46</v>
      </c>
      <c r="C23" s="300"/>
      <c r="D23" s="300"/>
      <c r="E23" s="300"/>
      <c r="F23" s="300"/>
      <c r="G23" s="300"/>
      <c r="H23" s="74" t="s">
        <v>37</v>
      </c>
      <c r="I23" s="251"/>
      <c r="K23" s="294"/>
      <c r="L23" s="89"/>
    </row>
    <row r="24" spans="2:12" ht="35.25" customHeight="1" thickBot="1" x14ac:dyDescent="0.45">
      <c r="B24" s="296" t="s">
        <v>72</v>
      </c>
      <c r="C24" s="296"/>
      <c r="D24" s="296"/>
      <c r="E24" s="296"/>
      <c r="F24" s="296"/>
      <c r="G24" s="296"/>
      <c r="H24" s="73" t="s">
        <v>37</v>
      </c>
      <c r="I24" s="251"/>
      <c r="K24" s="294" t="s">
        <v>96</v>
      </c>
      <c r="L24" s="76" t="s">
        <v>91</v>
      </c>
    </row>
    <row r="25" spans="2:12" ht="35.25" customHeight="1" thickBot="1" x14ac:dyDescent="0.45">
      <c r="B25" s="71"/>
      <c r="C25" s="297" t="s">
        <v>64</v>
      </c>
      <c r="D25" s="298"/>
      <c r="E25" s="298"/>
      <c r="F25" s="298"/>
      <c r="G25" s="298"/>
      <c r="H25" s="299"/>
      <c r="I25" s="251"/>
      <c r="K25" s="294"/>
      <c r="L25" s="98"/>
    </row>
    <row r="26" spans="2:12" ht="35.25" customHeight="1" x14ac:dyDescent="0.4">
      <c r="B26" s="300" t="s">
        <v>46</v>
      </c>
      <c r="C26" s="300"/>
      <c r="D26" s="300"/>
      <c r="E26" s="300"/>
      <c r="F26" s="300"/>
      <c r="G26" s="300"/>
      <c r="H26" s="74" t="s">
        <v>37</v>
      </c>
      <c r="I26" s="251"/>
      <c r="K26" s="294"/>
      <c r="L26" s="76" t="s">
        <v>92</v>
      </c>
    </row>
    <row r="27" spans="2:12" ht="35.25" customHeight="1" x14ac:dyDescent="0.4">
      <c r="B27" s="296" t="s">
        <v>72</v>
      </c>
      <c r="C27" s="296"/>
      <c r="D27" s="296"/>
      <c r="E27" s="296"/>
      <c r="F27" s="296"/>
      <c r="G27" s="296"/>
      <c r="H27" s="73" t="s">
        <v>37</v>
      </c>
      <c r="I27" s="230"/>
      <c r="K27" s="294"/>
      <c r="L27" s="98"/>
    </row>
    <row r="28" spans="2:12" ht="35.25" customHeight="1" x14ac:dyDescent="0.4">
      <c r="B28" s="309" t="s">
        <v>67</v>
      </c>
      <c r="C28" s="309"/>
      <c r="D28" s="309"/>
      <c r="E28" s="309"/>
      <c r="F28" s="309"/>
      <c r="G28" s="309"/>
      <c r="H28" s="78">
        <f>((COUNTIF(H5,"○")+COUNTIF(H8,"○")+COUNTIF(H11,"○")+COUNTIF(H14,"○")+COUNTIF(H17,"○")+COUNTIF(H20,"○")+COUNTIF(H23,"○")+COUNTIF(H26,"○"))+((COUNTIF(H6,"○")+COUNTIF(H9,"○")+COUNTIF(H12,"○")+COUNTIF(H15,"○")+COUNTIF(H18,"○")+COUNTIF(H21,"○")+COUNTIF(H24,"○")+COUNTIF(H27,"○"))*2))</f>
        <v>0</v>
      </c>
      <c r="I28" s="43" t="s">
        <v>11</v>
      </c>
      <c r="K28" s="294"/>
      <c r="L28" s="76" t="s">
        <v>93</v>
      </c>
    </row>
    <row r="29" spans="2:12" ht="35.25" customHeight="1" x14ac:dyDescent="0.4">
      <c r="K29" s="294"/>
      <c r="L29" s="98"/>
    </row>
    <row r="30" spans="2:12" ht="35.25" customHeight="1" x14ac:dyDescent="0.4">
      <c r="K30" s="294"/>
      <c r="L30" s="76" t="s">
        <v>94</v>
      </c>
    </row>
    <row r="31" spans="2:12" ht="35.25" customHeight="1" x14ac:dyDescent="0.4">
      <c r="K31" s="294"/>
      <c r="L31" s="310"/>
    </row>
    <row r="32" spans="2:12" ht="35.25" customHeight="1" thickBot="1" x14ac:dyDescent="0.45">
      <c r="K32" s="302"/>
      <c r="L32" s="311"/>
    </row>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4">
    <mergeCell ref="C13:H13"/>
    <mergeCell ref="K10:K11"/>
    <mergeCell ref="B18:G18"/>
    <mergeCell ref="C19:H19"/>
    <mergeCell ref="B14:G14"/>
    <mergeCell ref="B1:L1"/>
    <mergeCell ref="B3:I3"/>
    <mergeCell ref="C4:H4"/>
    <mergeCell ref="I4:I27"/>
    <mergeCell ref="B5:G5"/>
    <mergeCell ref="B6:G6"/>
    <mergeCell ref="C7:H7"/>
    <mergeCell ref="B8:G8"/>
    <mergeCell ref="B9:G9"/>
    <mergeCell ref="C10:H10"/>
    <mergeCell ref="B11:G11"/>
    <mergeCell ref="K8:K9"/>
    <mergeCell ref="B12:G12"/>
    <mergeCell ref="J3:L3"/>
    <mergeCell ref="K18:K23"/>
    <mergeCell ref="B21:G21"/>
    <mergeCell ref="L31:L32"/>
    <mergeCell ref="K24:K32"/>
    <mergeCell ref="C25:H25"/>
    <mergeCell ref="B26:G26"/>
    <mergeCell ref="B27:G27"/>
    <mergeCell ref="B28:G28"/>
    <mergeCell ref="C22:H22"/>
    <mergeCell ref="B23:G23"/>
    <mergeCell ref="B24:G24"/>
    <mergeCell ref="B20:G20"/>
    <mergeCell ref="B15:G15"/>
    <mergeCell ref="C16:H16"/>
    <mergeCell ref="B17:G17"/>
  </mergeCells>
  <phoneticPr fontId="1"/>
  <dataValidations count="1">
    <dataValidation type="list" allowBlank="1" showInputMessage="1" showErrorMessage="1" sqref="H8:H9">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zoomScale="55" zoomScaleNormal="55" workbookViewId="0">
      <selection activeCell="H11" sqref="H11"/>
    </sheetView>
  </sheetViews>
  <sheetFormatPr defaultRowHeight="21" x14ac:dyDescent="0.4"/>
  <cols>
    <col min="1" max="1" width="3.5" style="37" customWidth="1"/>
    <col min="2" max="3" width="11.25" style="37" customWidth="1"/>
    <col min="4" max="7" width="15.5" style="37" customWidth="1"/>
    <col min="8" max="9" width="11.25" style="37" customWidth="1"/>
    <col min="10" max="10" width="10" style="37" customWidth="1"/>
    <col min="11" max="11" width="29.625" style="69" customWidth="1"/>
    <col min="12" max="12" width="122" style="69" customWidth="1"/>
    <col min="13" max="16384" width="9" style="69"/>
  </cols>
  <sheetData>
    <row r="1" spans="2:12" ht="48" customHeight="1" x14ac:dyDescent="0.4">
      <c r="B1" s="292" t="s">
        <v>97</v>
      </c>
      <c r="C1" s="293"/>
      <c r="D1" s="293"/>
      <c r="E1" s="293"/>
      <c r="F1" s="293"/>
      <c r="G1" s="293"/>
      <c r="H1" s="293"/>
      <c r="I1" s="293"/>
      <c r="J1" s="293"/>
      <c r="K1" s="293"/>
      <c r="L1" s="293"/>
    </row>
    <row r="2" spans="2:12" ht="10.5" customHeight="1" x14ac:dyDescent="0.4">
      <c r="K2" s="70"/>
      <c r="L2" s="70"/>
    </row>
    <row r="3" spans="2:12" ht="35.25" customHeight="1" thickBot="1" x14ac:dyDescent="0.45">
      <c r="B3" s="285" t="s">
        <v>40</v>
      </c>
      <c r="C3" s="285"/>
      <c r="D3" s="285"/>
      <c r="E3" s="285"/>
      <c r="F3" s="285"/>
      <c r="G3" s="285"/>
      <c r="H3" s="286"/>
      <c r="I3" s="285"/>
      <c r="J3" s="319" t="s">
        <v>143</v>
      </c>
      <c r="K3" s="287"/>
      <c r="L3" s="287"/>
    </row>
    <row r="4" spans="2:12" ht="35.25" customHeight="1" thickBot="1" x14ac:dyDescent="0.45">
      <c r="B4" s="71"/>
      <c r="C4" s="297" t="s">
        <v>59</v>
      </c>
      <c r="D4" s="298"/>
      <c r="E4" s="298"/>
      <c r="F4" s="298"/>
      <c r="G4" s="298"/>
      <c r="H4" s="299"/>
      <c r="I4" s="251">
        <f>IF(H28&gt;=8,35,IF(AND(H28&gt;=6,H28&lt;=7),25,IF(AND(H28&gt;=1,H28&lt;=5),15,0)))</f>
        <v>0</v>
      </c>
    </row>
    <row r="5" spans="2:12" ht="35.25" customHeight="1" x14ac:dyDescent="0.4">
      <c r="B5" s="300" t="s">
        <v>46</v>
      </c>
      <c r="C5" s="300"/>
      <c r="D5" s="300"/>
      <c r="E5" s="300"/>
      <c r="F5" s="300"/>
      <c r="G5" s="300"/>
      <c r="H5" s="74"/>
      <c r="I5" s="251"/>
    </row>
    <row r="6" spans="2:12" ht="35.25" customHeight="1" thickBot="1" x14ac:dyDescent="0.45">
      <c r="B6" s="296" t="s">
        <v>72</v>
      </c>
      <c r="C6" s="296"/>
      <c r="D6" s="296"/>
      <c r="E6" s="296"/>
      <c r="F6" s="296"/>
      <c r="G6" s="296"/>
      <c r="H6" s="79" t="s">
        <v>37</v>
      </c>
      <c r="I6" s="251"/>
    </row>
    <row r="7" spans="2:12" ht="35.25" customHeight="1" thickBot="1" x14ac:dyDescent="0.45">
      <c r="B7" s="71"/>
      <c r="C7" s="297" t="s">
        <v>79</v>
      </c>
      <c r="D7" s="298"/>
      <c r="E7" s="298"/>
      <c r="F7" s="298"/>
      <c r="G7" s="298"/>
      <c r="H7" s="299"/>
      <c r="I7" s="251"/>
    </row>
    <row r="8" spans="2:12" ht="35.25" customHeight="1" x14ac:dyDescent="0.4">
      <c r="B8" s="300" t="s">
        <v>46</v>
      </c>
      <c r="C8" s="300"/>
      <c r="D8" s="300"/>
      <c r="E8" s="300"/>
      <c r="F8" s="300"/>
      <c r="G8" s="300"/>
      <c r="H8" s="72" t="s">
        <v>37</v>
      </c>
      <c r="I8" s="251"/>
      <c r="K8" s="288" t="s">
        <v>81</v>
      </c>
      <c r="L8" s="75" t="s">
        <v>82</v>
      </c>
    </row>
    <row r="9" spans="2:12" ht="35.25" customHeight="1" thickBot="1" x14ac:dyDescent="0.45">
      <c r="B9" s="296" t="s">
        <v>72</v>
      </c>
      <c r="C9" s="296"/>
      <c r="D9" s="296"/>
      <c r="E9" s="296"/>
      <c r="F9" s="296"/>
      <c r="G9" s="296"/>
      <c r="H9" s="73"/>
      <c r="I9" s="251"/>
      <c r="K9" s="289"/>
      <c r="L9" s="95"/>
    </row>
    <row r="10" spans="2:12" ht="35.25" customHeight="1" thickBot="1" x14ac:dyDescent="0.45">
      <c r="B10" s="80" t="str">
        <f>IF(OR(H11="○",H12="○"),"○","")</f>
        <v/>
      </c>
      <c r="C10" s="312" t="s">
        <v>60</v>
      </c>
      <c r="D10" s="313"/>
      <c r="E10" s="313"/>
      <c r="F10" s="313"/>
      <c r="G10" s="313"/>
      <c r="H10" s="314"/>
      <c r="I10" s="251"/>
      <c r="K10" s="290" t="s">
        <v>83</v>
      </c>
      <c r="L10" s="76" t="s">
        <v>84</v>
      </c>
    </row>
    <row r="11" spans="2:12" ht="35.25" customHeight="1" thickTop="1" thickBot="1" x14ac:dyDescent="0.45">
      <c r="B11" s="324" t="s">
        <v>46</v>
      </c>
      <c r="C11" s="315"/>
      <c r="D11" s="315"/>
      <c r="E11" s="315"/>
      <c r="F11" s="315"/>
      <c r="G11" s="316"/>
      <c r="H11" s="35"/>
      <c r="I11" s="306"/>
      <c r="K11" s="291"/>
      <c r="L11" s="96"/>
    </row>
    <row r="12" spans="2:12" ht="35.25" customHeight="1" thickTop="1" thickBot="1" x14ac:dyDescent="0.45">
      <c r="B12" s="317" t="s">
        <v>72</v>
      </c>
      <c r="C12" s="317"/>
      <c r="D12" s="317"/>
      <c r="E12" s="317"/>
      <c r="F12" s="317"/>
      <c r="G12" s="318"/>
      <c r="H12" s="35"/>
      <c r="I12" s="306"/>
    </row>
    <row r="13" spans="2:12" ht="35.25" customHeight="1" thickTop="1" thickBot="1" x14ac:dyDescent="0.45">
      <c r="B13" s="71"/>
      <c r="C13" s="297" t="s">
        <v>61</v>
      </c>
      <c r="D13" s="298"/>
      <c r="E13" s="298"/>
      <c r="F13" s="298"/>
      <c r="G13" s="298"/>
      <c r="H13" s="308"/>
      <c r="I13" s="251"/>
    </row>
    <row r="14" spans="2:12" ht="35.25" customHeight="1" x14ac:dyDescent="0.4">
      <c r="B14" s="300" t="s">
        <v>46</v>
      </c>
      <c r="C14" s="300"/>
      <c r="D14" s="300"/>
      <c r="E14" s="300"/>
      <c r="F14" s="300"/>
      <c r="G14" s="300"/>
      <c r="H14" s="74"/>
      <c r="I14" s="251"/>
    </row>
    <row r="15" spans="2:12" ht="35.25" customHeight="1" thickBot="1" x14ac:dyDescent="0.45">
      <c r="B15" s="296" t="s">
        <v>72</v>
      </c>
      <c r="C15" s="296"/>
      <c r="D15" s="296"/>
      <c r="E15" s="296"/>
      <c r="F15" s="296"/>
      <c r="G15" s="296"/>
      <c r="H15" s="73" t="s">
        <v>37</v>
      </c>
      <c r="I15" s="251"/>
    </row>
    <row r="16" spans="2:12" ht="35.25" customHeight="1" thickBot="1" x14ac:dyDescent="0.45">
      <c r="B16" s="71" t="s">
        <v>37</v>
      </c>
      <c r="C16" s="297" t="s">
        <v>62</v>
      </c>
      <c r="D16" s="298"/>
      <c r="E16" s="298"/>
      <c r="F16" s="298"/>
      <c r="G16" s="298"/>
      <c r="H16" s="299"/>
      <c r="I16" s="251"/>
    </row>
    <row r="17" spans="2:12" ht="35.25" customHeight="1" x14ac:dyDescent="0.4">
      <c r="B17" s="300" t="s">
        <v>46</v>
      </c>
      <c r="C17" s="300"/>
      <c r="D17" s="300"/>
      <c r="E17" s="300"/>
      <c r="F17" s="300"/>
      <c r="G17" s="300"/>
      <c r="H17" s="74" t="s">
        <v>37</v>
      </c>
      <c r="I17" s="251"/>
      <c r="K17" s="81" t="s">
        <v>85</v>
      </c>
      <c r="L17" s="94"/>
    </row>
    <row r="18" spans="2:12" ht="35.25" customHeight="1" thickBot="1" x14ac:dyDescent="0.45">
      <c r="B18" s="296" t="s">
        <v>72</v>
      </c>
      <c r="C18" s="296"/>
      <c r="D18" s="296"/>
      <c r="E18" s="296"/>
      <c r="F18" s="296"/>
      <c r="G18" s="296"/>
      <c r="H18" s="73" t="s">
        <v>37</v>
      </c>
      <c r="I18" s="251"/>
      <c r="K18" s="321" t="s">
        <v>102</v>
      </c>
      <c r="L18" s="82" t="s">
        <v>144</v>
      </c>
    </row>
    <row r="19" spans="2:12" ht="35.25" customHeight="1" thickBot="1" x14ac:dyDescent="0.45">
      <c r="B19" s="71"/>
      <c r="C19" s="297" t="s">
        <v>65</v>
      </c>
      <c r="D19" s="298"/>
      <c r="E19" s="298"/>
      <c r="F19" s="298"/>
      <c r="G19" s="298"/>
      <c r="H19" s="299"/>
      <c r="I19" s="251"/>
      <c r="K19" s="322"/>
      <c r="L19" s="97"/>
    </row>
    <row r="20" spans="2:12" ht="35.25" customHeight="1" x14ac:dyDescent="0.4">
      <c r="B20" s="300" t="s">
        <v>46</v>
      </c>
      <c r="C20" s="300"/>
      <c r="D20" s="300"/>
      <c r="E20" s="300"/>
      <c r="F20" s="300"/>
      <c r="G20" s="300"/>
      <c r="H20" s="74" t="s">
        <v>37</v>
      </c>
      <c r="I20" s="251"/>
      <c r="K20" s="322"/>
      <c r="L20" s="82" t="s">
        <v>146</v>
      </c>
    </row>
    <row r="21" spans="2:12" ht="35.25" customHeight="1" thickBot="1" x14ac:dyDescent="0.45">
      <c r="B21" s="296" t="s">
        <v>72</v>
      </c>
      <c r="C21" s="296"/>
      <c r="D21" s="296"/>
      <c r="E21" s="296"/>
      <c r="F21" s="296"/>
      <c r="G21" s="296"/>
      <c r="H21" s="73"/>
      <c r="I21" s="251"/>
      <c r="K21" s="322"/>
      <c r="L21" s="97"/>
    </row>
    <row r="22" spans="2:12" ht="35.25" customHeight="1" thickBot="1" x14ac:dyDescent="0.45">
      <c r="B22" s="71" t="s">
        <v>37</v>
      </c>
      <c r="C22" s="297" t="s">
        <v>63</v>
      </c>
      <c r="D22" s="298"/>
      <c r="E22" s="298"/>
      <c r="F22" s="298"/>
      <c r="G22" s="298"/>
      <c r="H22" s="299"/>
      <c r="I22" s="251"/>
      <c r="K22" s="322"/>
      <c r="L22" s="82" t="s">
        <v>147</v>
      </c>
    </row>
    <row r="23" spans="2:12" ht="35.25" customHeight="1" x14ac:dyDescent="0.4">
      <c r="B23" s="300" t="s">
        <v>46</v>
      </c>
      <c r="C23" s="300"/>
      <c r="D23" s="300"/>
      <c r="E23" s="300"/>
      <c r="F23" s="300"/>
      <c r="G23" s="300"/>
      <c r="H23" s="74" t="s">
        <v>37</v>
      </c>
      <c r="I23" s="251"/>
      <c r="K23" s="322"/>
      <c r="L23" s="325"/>
    </row>
    <row r="24" spans="2:12" ht="35.25" customHeight="1" thickBot="1" x14ac:dyDescent="0.45">
      <c r="B24" s="296" t="s">
        <v>72</v>
      </c>
      <c r="C24" s="296"/>
      <c r="D24" s="296"/>
      <c r="E24" s="296"/>
      <c r="F24" s="296"/>
      <c r="G24" s="296"/>
      <c r="H24" s="73" t="s">
        <v>37</v>
      </c>
      <c r="I24" s="251"/>
      <c r="K24" s="323"/>
      <c r="L24" s="326"/>
    </row>
    <row r="25" spans="2:12" ht="35.25" customHeight="1" thickBot="1" x14ac:dyDescent="0.45">
      <c r="B25" s="71"/>
      <c r="C25" s="297" t="s">
        <v>64</v>
      </c>
      <c r="D25" s="298"/>
      <c r="E25" s="298"/>
      <c r="F25" s="298"/>
      <c r="G25" s="298"/>
      <c r="H25" s="299"/>
      <c r="I25" s="251"/>
    </row>
    <row r="26" spans="2:12" ht="35.25" customHeight="1" x14ac:dyDescent="0.4">
      <c r="B26" s="300" t="s">
        <v>46</v>
      </c>
      <c r="C26" s="300"/>
      <c r="D26" s="300"/>
      <c r="E26" s="300"/>
      <c r="F26" s="300"/>
      <c r="G26" s="300"/>
      <c r="H26" s="74" t="s">
        <v>37</v>
      </c>
      <c r="I26" s="251"/>
    </row>
    <row r="27" spans="2:12" ht="35.25" customHeight="1" x14ac:dyDescent="0.4">
      <c r="B27" s="296" t="s">
        <v>72</v>
      </c>
      <c r="C27" s="296"/>
      <c r="D27" s="296"/>
      <c r="E27" s="296"/>
      <c r="F27" s="296"/>
      <c r="G27" s="296"/>
      <c r="H27" s="73" t="s">
        <v>37</v>
      </c>
      <c r="I27" s="230"/>
    </row>
    <row r="28" spans="2:12" ht="35.25" customHeight="1" x14ac:dyDescent="0.4">
      <c r="B28" s="309" t="s">
        <v>67</v>
      </c>
      <c r="C28" s="309"/>
      <c r="D28" s="309"/>
      <c r="E28" s="309"/>
      <c r="F28" s="309"/>
      <c r="G28" s="309"/>
      <c r="H28" s="78">
        <f>((COUNTIF(H5,"○")+COUNTIF(H8,"○")+COUNTIF(H11,"○")+COUNTIF(H14,"○")+COUNTIF(H17,"○")+COUNTIF(H20,"○")+COUNTIF(H23,"○")+COUNTIF(H26,"○"))+((COUNTIF(H6,"○")+COUNTIF(H9,"○")+COUNTIF(H12,"○")+COUNTIF(H15,"○")+COUNTIF(H18,"○")+COUNTIF(H21,"○")+COUNTIF(H24,"○")+COUNTIF(H27,"○"))*2))</f>
        <v>0</v>
      </c>
      <c r="I28" s="43" t="s">
        <v>11</v>
      </c>
    </row>
    <row r="29" spans="2:12" ht="35.25" customHeight="1" x14ac:dyDescent="0.4"/>
    <row r="30" spans="2:12" ht="35.25" customHeight="1" x14ac:dyDescent="0.4"/>
    <row r="31" spans="2:12" ht="35.25" customHeight="1" x14ac:dyDescent="0.4"/>
    <row r="32" spans="2:12"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3">
    <mergeCell ref="B1:L1"/>
    <mergeCell ref="B3:I3"/>
    <mergeCell ref="C4:H4"/>
    <mergeCell ref="I4:I27"/>
    <mergeCell ref="B5:G5"/>
    <mergeCell ref="B6:G6"/>
    <mergeCell ref="C7:H7"/>
    <mergeCell ref="B8:G8"/>
    <mergeCell ref="B9:G9"/>
    <mergeCell ref="C10:H10"/>
    <mergeCell ref="B20:G20"/>
    <mergeCell ref="B11:G11"/>
    <mergeCell ref="K8:K9"/>
    <mergeCell ref="C16:H16"/>
    <mergeCell ref="B12:G12"/>
    <mergeCell ref="L23:L24"/>
    <mergeCell ref="B28:G28"/>
    <mergeCell ref="B21:G21"/>
    <mergeCell ref="C19:H19"/>
    <mergeCell ref="C22:H22"/>
    <mergeCell ref="B23:G23"/>
    <mergeCell ref="B24:G24"/>
    <mergeCell ref="C25:H25"/>
    <mergeCell ref="B26:G26"/>
    <mergeCell ref="B27:G27"/>
    <mergeCell ref="K18:K24"/>
    <mergeCell ref="J3:L3"/>
    <mergeCell ref="K10:K11"/>
    <mergeCell ref="B14:G14"/>
    <mergeCell ref="B15:G15"/>
    <mergeCell ref="C13:H13"/>
    <mergeCell ref="B17:G17"/>
    <mergeCell ref="B18:G18"/>
  </mergeCells>
  <phoneticPr fontId="1"/>
  <dataValidations count="1">
    <dataValidation type="list" allowBlank="1" showInputMessage="1" showErrorMessage="1" sqref="H11:H12">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90"/>
  <sheetViews>
    <sheetView showGridLines="0" zoomScale="55" zoomScaleNormal="55" workbookViewId="0">
      <selection activeCell="H15" sqref="H15"/>
    </sheetView>
  </sheetViews>
  <sheetFormatPr defaultRowHeight="21" x14ac:dyDescent="0.4"/>
  <cols>
    <col min="1" max="1" width="3.5" style="37" customWidth="1"/>
    <col min="2" max="3" width="11.25" style="37" customWidth="1"/>
    <col min="4" max="7" width="15.5" style="37" customWidth="1"/>
    <col min="8" max="9" width="11.25" style="37" customWidth="1"/>
    <col min="10" max="10" width="10" style="37" customWidth="1"/>
    <col min="11" max="11" width="29.625" style="69" customWidth="1"/>
    <col min="12" max="12" width="122" style="69" customWidth="1"/>
    <col min="13" max="16384" width="9" style="69"/>
  </cols>
  <sheetData>
    <row r="1" spans="2:12" ht="48" customHeight="1" x14ac:dyDescent="0.4">
      <c r="B1" s="329" t="s">
        <v>98</v>
      </c>
      <c r="C1" s="329"/>
      <c r="D1" s="329"/>
      <c r="E1" s="329"/>
      <c r="F1" s="329"/>
      <c r="G1" s="329"/>
      <c r="H1" s="329"/>
      <c r="I1" s="329"/>
      <c r="J1" s="329"/>
      <c r="K1" s="329"/>
      <c r="L1" s="329"/>
    </row>
    <row r="2" spans="2:12" ht="10.5" customHeight="1" x14ac:dyDescent="0.4">
      <c r="K2" s="70"/>
      <c r="L2" s="70"/>
    </row>
    <row r="3" spans="2:12" ht="35.25" customHeight="1" thickBot="1" x14ac:dyDescent="0.45">
      <c r="B3" s="285" t="s">
        <v>40</v>
      </c>
      <c r="C3" s="285"/>
      <c r="D3" s="285"/>
      <c r="E3" s="285"/>
      <c r="F3" s="285"/>
      <c r="G3" s="285"/>
      <c r="H3" s="286"/>
      <c r="I3" s="285"/>
      <c r="J3" s="319" t="s">
        <v>143</v>
      </c>
      <c r="K3" s="287"/>
      <c r="L3" s="287"/>
    </row>
    <row r="4" spans="2:12" ht="35.25" customHeight="1" thickBot="1" x14ac:dyDescent="0.45">
      <c r="B4" s="71"/>
      <c r="C4" s="297" t="s">
        <v>59</v>
      </c>
      <c r="D4" s="298"/>
      <c r="E4" s="298"/>
      <c r="F4" s="298"/>
      <c r="G4" s="298"/>
      <c r="H4" s="299"/>
      <c r="I4" s="251">
        <f>IF(H28&gt;=8,35,IF(AND(H28&gt;=6,H28&lt;=7),25,IF(AND(H28&gt;=1,H28&lt;=5),15,0)))</f>
        <v>0</v>
      </c>
    </row>
    <row r="5" spans="2:12" ht="35.25" customHeight="1" x14ac:dyDescent="0.4">
      <c r="B5" s="300" t="s">
        <v>46</v>
      </c>
      <c r="C5" s="300"/>
      <c r="D5" s="300"/>
      <c r="E5" s="300"/>
      <c r="F5" s="300"/>
      <c r="G5" s="300"/>
      <c r="H5" s="74"/>
      <c r="I5" s="251"/>
    </row>
    <row r="6" spans="2:12" ht="35.25" customHeight="1" thickBot="1" x14ac:dyDescent="0.45">
      <c r="B6" s="296" t="s">
        <v>72</v>
      </c>
      <c r="C6" s="296"/>
      <c r="D6" s="296"/>
      <c r="E6" s="296"/>
      <c r="F6" s="296"/>
      <c r="G6" s="296"/>
      <c r="H6" s="79"/>
      <c r="I6" s="251"/>
    </row>
    <row r="7" spans="2:12" ht="35.25" customHeight="1" thickBot="1" x14ac:dyDescent="0.45">
      <c r="B7" s="71"/>
      <c r="C7" s="297" t="s">
        <v>79</v>
      </c>
      <c r="D7" s="298"/>
      <c r="E7" s="298"/>
      <c r="F7" s="298"/>
      <c r="G7" s="298"/>
      <c r="H7" s="299"/>
      <c r="I7" s="251"/>
    </row>
    <row r="8" spans="2:12" ht="35.25" customHeight="1" x14ac:dyDescent="0.4">
      <c r="B8" s="300" t="s">
        <v>46</v>
      </c>
      <c r="C8" s="300"/>
      <c r="D8" s="300"/>
      <c r="E8" s="300"/>
      <c r="F8" s="300"/>
      <c r="G8" s="300"/>
      <c r="H8" s="72"/>
      <c r="I8" s="251"/>
    </row>
    <row r="9" spans="2:12" ht="35.25" customHeight="1" thickBot="1" x14ac:dyDescent="0.45">
      <c r="B9" s="296" t="s">
        <v>72</v>
      </c>
      <c r="C9" s="296"/>
      <c r="D9" s="296"/>
      <c r="E9" s="296"/>
      <c r="F9" s="296"/>
      <c r="G9" s="296"/>
      <c r="H9" s="73"/>
      <c r="I9" s="251"/>
    </row>
    <row r="10" spans="2:12" ht="35.25" customHeight="1" thickBot="1" x14ac:dyDescent="0.45">
      <c r="B10" s="71"/>
      <c r="C10" s="297" t="s">
        <v>60</v>
      </c>
      <c r="D10" s="298"/>
      <c r="E10" s="298"/>
      <c r="F10" s="298"/>
      <c r="G10" s="298"/>
      <c r="H10" s="299"/>
      <c r="I10" s="251"/>
    </row>
    <row r="11" spans="2:12" ht="35.25" customHeight="1" x14ac:dyDescent="0.4">
      <c r="B11" s="300" t="s">
        <v>46</v>
      </c>
      <c r="C11" s="300"/>
      <c r="D11" s="300"/>
      <c r="E11" s="300"/>
      <c r="F11" s="300"/>
      <c r="G11" s="300"/>
      <c r="H11" s="74" t="s">
        <v>37</v>
      </c>
      <c r="I11" s="251"/>
    </row>
    <row r="12" spans="2:12" ht="35.25" customHeight="1" thickBot="1" x14ac:dyDescent="0.45">
      <c r="B12" s="296" t="s">
        <v>72</v>
      </c>
      <c r="C12" s="296"/>
      <c r="D12" s="296"/>
      <c r="E12" s="296"/>
      <c r="F12" s="296"/>
      <c r="G12" s="296"/>
      <c r="H12" s="73"/>
      <c r="I12" s="251"/>
    </row>
    <row r="13" spans="2:12" ht="35.25" customHeight="1" thickBot="1" x14ac:dyDescent="0.45">
      <c r="B13" s="83" t="str">
        <f>IF(OR(H14="○",H15="○"),"○","")</f>
        <v/>
      </c>
      <c r="C13" s="312" t="s">
        <v>61</v>
      </c>
      <c r="D13" s="313"/>
      <c r="E13" s="313"/>
      <c r="F13" s="313"/>
      <c r="G13" s="313"/>
      <c r="H13" s="314"/>
      <c r="I13" s="251"/>
    </row>
    <row r="14" spans="2:12" ht="35.25" customHeight="1" thickTop="1" thickBot="1" x14ac:dyDescent="0.45">
      <c r="B14" s="315" t="s">
        <v>46</v>
      </c>
      <c r="C14" s="315"/>
      <c r="D14" s="315"/>
      <c r="E14" s="315"/>
      <c r="F14" s="315"/>
      <c r="G14" s="316"/>
      <c r="H14" s="35"/>
      <c r="I14" s="306"/>
      <c r="K14" s="288" t="s">
        <v>81</v>
      </c>
      <c r="L14" s="75" t="s">
        <v>82</v>
      </c>
    </row>
    <row r="15" spans="2:12" ht="35.25" customHeight="1" thickTop="1" thickBot="1" x14ac:dyDescent="0.45">
      <c r="B15" s="317" t="s">
        <v>72</v>
      </c>
      <c r="C15" s="317"/>
      <c r="D15" s="317"/>
      <c r="E15" s="317"/>
      <c r="F15" s="317"/>
      <c r="G15" s="318"/>
      <c r="H15" s="35"/>
      <c r="I15" s="306"/>
      <c r="K15" s="289"/>
      <c r="L15" s="91"/>
    </row>
    <row r="16" spans="2:12" ht="35.25" customHeight="1" thickTop="1" thickBot="1" x14ac:dyDescent="0.45">
      <c r="B16" s="71" t="s">
        <v>37</v>
      </c>
      <c r="C16" s="297" t="s">
        <v>62</v>
      </c>
      <c r="D16" s="298"/>
      <c r="E16" s="298"/>
      <c r="F16" s="298"/>
      <c r="G16" s="298"/>
      <c r="H16" s="308"/>
      <c r="I16" s="251"/>
      <c r="K16" s="290" t="s">
        <v>83</v>
      </c>
      <c r="L16" s="76" t="s">
        <v>84</v>
      </c>
    </row>
    <row r="17" spans="2:12" ht="35.25" customHeight="1" thickBot="1" x14ac:dyDescent="0.45">
      <c r="B17" s="300" t="s">
        <v>46</v>
      </c>
      <c r="C17" s="300"/>
      <c r="D17" s="300"/>
      <c r="E17" s="300"/>
      <c r="F17" s="300"/>
      <c r="G17" s="300"/>
      <c r="H17" s="74" t="s">
        <v>37</v>
      </c>
      <c r="I17" s="251"/>
      <c r="K17" s="291"/>
      <c r="L17" s="90"/>
    </row>
    <row r="18" spans="2:12" ht="35.25" customHeight="1" thickBot="1" x14ac:dyDescent="0.45">
      <c r="B18" s="296" t="s">
        <v>72</v>
      </c>
      <c r="C18" s="296"/>
      <c r="D18" s="296"/>
      <c r="E18" s="296"/>
      <c r="F18" s="296"/>
      <c r="G18" s="296"/>
      <c r="H18" s="73" t="s">
        <v>37</v>
      </c>
      <c r="I18" s="251"/>
      <c r="K18" s="84"/>
      <c r="L18" s="85"/>
    </row>
    <row r="19" spans="2:12" ht="35.25" customHeight="1" thickBot="1" x14ac:dyDescent="0.45">
      <c r="B19" s="71"/>
      <c r="C19" s="297" t="s">
        <v>65</v>
      </c>
      <c r="D19" s="298"/>
      <c r="E19" s="298"/>
      <c r="F19" s="298"/>
      <c r="G19" s="298"/>
      <c r="H19" s="299"/>
      <c r="I19" s="251"/>
    </row>
    <row r="20" spans="2:12" ht="35.25" customHeight="1" x14ac:dyDescent="0.4">
      <c r="B20" s="300" t="s">
        <v>46</v>
      </c>
      <c r="C20" s="300"/>
      <c r="D20" s="300"/>
      <c r="E20" s="300"/>
      <c r="F20" s="300"/>
      <c r="G20" s="300"/>
      <c r="H20" s="74" t="s">
        <v>37</v>
      </c>
      <c r="I20" s="251"/>
    </row>
    <row r="21" spans="2:12" ht="35.25" customHeight="1" thickBot="1" x14ac:dyDescent="0.45">
      <c r="B21" s="296" t="s">
        <v>72</v>
      </c>
      <c r="C21" s="296"/>
      <c r="D21" s="296"/>
      <c r="E21" s="296"/>
      <c r="F21" s="296"/>
      <c r="G21" s="296"/>
      <c r="H21" s="73"/>
      <c r="I21" s="251"/>
    </row>
    <row r="22" spans="2:12" ht="35.25" customHeight="1" thickBot="1" x14ac:dyDescent="0.45">
      <c r="B22" s="71" t="s">
        <v>37</v>
      </c>
      <c r="C22" s="297" t="s">
        <v>63</v>
      </c>
      <c r="D22" s="298"/>
      <c r="E22" s="298"/>
      <c r="F22" s="298"/>
      <c r="G22" s="298"/>
      <c r="H22" s="299"/>
      <c r="I22" s="251"/>
    </row>
    <row r="23" spans="2:12" ht="35.25" customHeight="1" thickBot="1" x14ac:dyDescent="0.45">
      <c r="B23" s="300" t="s">
        <v>46</v>
      </c>
      <c r="C23" s="300"/>
      <c r="D23" s="300"/>
      <c r="E23" s="300"/>
      <c r="F23" s="300"/>
      <c r="G23" s="300"/>
      <c r="H23" s="74" t="s">
        <v>37</v>
      </c>
      <c r="I23" s="251"/>
    </row>
    <row r="24" spans="2:12" ht="35.25" customHeight="1" thickBot="1" x14ac:dyDescent="0.45">
      <c r="B24" s="296" t="s">
        <v>72</v>
      </c>
      <c r="C24" s="296"/>
      <c r="D24" s="296"/>
      <c r="E24" s="296"/>
      <c r="F24" s="296"/>
      <c r="G24" s="296"/>
      <c r="H24" s="73" t="s">
        <v>37</v>
      </c>
      <c r="I24" s="251"/>
      <c r="K24" s="81" t="s">
        <v>85</v>
      </c>
      <c r="L24" s="94"/>
    </row>
    <row r="25" spans="2:12" ht="35.25" customHeight="1" thickBot="1" x14ac:dyDescent="0.45">
      <c r="B25" s="71"/>
      <c r="C25" s="297" t="s">
        <v>64</v>
      </c>
      <c r="D25" s="298"/>
      <c r="E25" s="298"/>
      <c r="F25" s="298"/>
      <c r="G25" s="298"/>
      <c r="H25" s="299"/>
      <c r="I25" s="251"/>
      <c r="K25" s="321" t="s">
        <v>102</v>
      </c>
      <c r="L25" s="82" t="s">
        <v>144</v>
      </c>
    </row>
    <row r="26" spans="2:12" ht="35.25" customHeight="1" x14ac:dyDescent="0.4">
      <c r="B26" s="300" t="s">
        <v>46</v>
      </c>
      <c r="C26" s="300"/>
      <c r="D26" s="300"/>
      <c r="E26" s="300"/>
      <c r="F26" s="300"/>
      <c r="G26" s="300"/>
      <c r="H26" s="74" t="s">
        <v>37</v>
      </c>
      <c r="I26" s="251"/>
      <c r="K26" s="322"/>
      <c r="L26" s="93"/>
    </row>
    <row r="27" spans="2:12" ht="35.25" customHeight="1" x14ac:dyDescent="0.4">
      <c r="B27" s="296" t="s">
        <v>72</v>
      </c>
      <c r="C27" s="296"/>
      <c r="D27" s="296"/>
      <c r="E27" s="296"/>
      <c r="F27" s="296"/>
      <c r="G27" s="296"/>
      <c r="H27" s="73" t="s">
        <v>37</v>
      </c>
      <c r="I27" s="230"/>
      <c r="K27" s="322"/>
      <c r="L27" s="76" t="s">
        <v>101</v>
      </c>
    </row>
    <row r="28" spans="2:12" ht="35.25" customHeight="1" x14ac:dyDescent="0.4">
      <c r="B28" s="309" t="s">
        <v>67</v>
      </c>
      <c r="C28" s="309"/>
      <c r="D28" s="309"/>
      <c r="E28" s="309"/>
      <c r="F28" s="309"/>
      <c r="G28" s="309"/>
      <c r="H28" s="78">
        <f>((COUNTIF(H5,"○")+COUNTIF(H8,"○")+COUNTIF(H11,"○")+COUNTIF(H14,"○")+COUNTIF(H17,"○")+COUNTIF(H20,"○")+COUNTIF(H23,"○")+COUNTIF(H26,"○"))+((COUNTIF(H6,"○")+COUNTIF(H9,"○")+COUNTIF(H12,"○")+COUNTIF(H15,"○")+COUNTIF(H18,"○")+COUNTIF(H21,"○")+COUNTIF(H24,"○")+COUNTIF(H27,"○"))*2))</f>
        <v>0</v>
      </c>
      <c r="I28" s="43" t="s">
        <v>11</v>
      </c>
      <c r="K28" s="322"/>
      <c r="L28" s="93"/>
    </row>
    <row r="29" spans="2:12" ht="35.25" customHeight="1" x14ac:dyDescent="0.4">
      <c r="K29" s="322"/>
      <c r="L29" s="76" t="s">
        <v>107</v>
      </c>
    </row>
    <row r="30" spans="2:12" ht="35.25" customHeight="1" x14ac:dyDescent="0.4">
      <c r="K30" s="322"/>
      <c r="L30" s="93"/>
    </row>
    <row r="31" spans="2:12" ht="35.25" customHeight="1" x14ac:dyDescent="0.4">
      <c r="K31" s="322"/>
      <c r="L31" s="82" t="s">
        <v>147</v>
      </c>
    </row>
    <row r="32" spans="2:12" ht="35.25" customHeight="1" x14ac:dyDescent="0.4">
      <c r="K32" s="322"/>
      <c r="L32" s="327"/>
    </row>
    <row r="33" spans="11:12" ht="35.25" customHeight="1" thickBot="1" x14ac:dyDescent="0.45">
      <c r="K33" s="323"/>
      <c r="L33" s="328"/>
    </row>
    <row r="34" spans="11:12" ht="35.25" customHeight="1" x14ac:dyDescent="0.4"/>
    <row r="35" spans="11:12" ht="35.25" customHeight="1" x14ac:dyDescent="0.4"/>
    <row r="36" spans="11:12" ht="35.25" customHeight="1" x14ac:dyDescent="0.4"/>
    <row r="37" spans="11:12" ht="35.25" customHeight="1" x14ac:dyDescent="0.4"/>
    <row r="38" spans="11:12" ht="35.25" customHeight="1" x14ac:dyDescent="0.4"/>
    <row r="39" spans="11:12" ht="35.25" customHeight="1" x14ac:dyDescent="0.4"/>
    <row r="40" spans="11:12" ht="35.25" customHeight="1" x14ac:dyDescent="0.4"/>
    <row r="41" spans="11:12" ht="35.25" customHeight="1" x14ac:dyDescent="0.4"/>
    <row r="42" spans="11:12" ht="35.25" customHeight="1" x14ac:dyDescent="0.4"/>
    <row r="43" spans="11:12" ht="35.25" customHeight="1" x14ac:dyDescent="0.4"/>
    <row r="44" spans="11:12" ht="35.25" customHeight="1" x14ac:dyDescent="0.4"/>
    <row r="45" spans="11:12" ht="35.25" customHeight="1" x14ac:dyDescent="0.4"/>
    <row r="46" spans="11:12" ht="35.25" customHeight="1" x14ac:dyDescent="0.4"/>
    <row r="47" spans="11:12" ht="35.25" customHeight="1" x14ac:dyDescent="0.4"/>
    <row r="48" spans="11:12"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row r="89" ht="35.25" customHeight="1" x14ac:dyDescent="0.4"/>
    <row r="90" ht="35.25" customHeight="1" x14ac:dyDescent="0.4"/>
  </sheetData>
  <sheetProtection password="DD9B" sheet="1" objects="1" scenarios="1"/>
  <mergeCells count="33">
    <mergeCell ref="B28:G28"/>
    <mergeCell ref="B21:G21"/>
    <mergeCell ref="C22:H22"/>
    <mergeCell ref="B23:G23"/>
    <mergeCell ref="B24:G24"/>
    <mergeCell ref="B18:G18"/>
    <mergeCell ref="C19:H19"/>
    <mergeCell ref="C25:H25"/>
    <mergeCell ref="B26:G26"/>
    <mergeCell ref="B27:G27"/>
    <mergeCell ref="B20:G20"/>
    <mergeCell ref="C13:H13"/>
    <mergeCell ref="K16:K17"/>
    <mergeCell ref="B14:G14"/>
    <mergeCell ref="B15:G15"/>
    <mergeCell ref="C16:H16"/>
    <mergeCell ref="B17:G17"/>
    <mergeCell ref="J3:L3"/>
    <mergeCell ref="K25:K33"/>
    <mergeCell ref="L32:L33"/>
    <mergeCell ref="B1:L1"/>
    <mergeCell ref="B3:I3"/>
    <mergeCell ref="C4:H4"/>
    <mergeCell ref="I4:I27"/>
    <mergeCell ref="B5:G5"/>
    <mergeCell ref="B6:G6"/>
    <mergeCell ref="C7:H7"/>
    <mergeCell ref="B8:G8"/>
    <mergeCell ref="B9:G9"/>
    <mergeCell ref="C10:H10"/>
    <mergeCell ref="B11:G11"/>
    <mergeCell ref="K14:K15"/>
    <mergeCell ref="B12:G12"/>
  </mergeCells>
  <phoneticPr fontId="1"/>
  <dataValidations count="1">
    <dataValidation type="list" allowBlank="1" showInputMessage="1" showErrorMessage="1" sqref="H14:H15">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zoomScale="55" zoomScaleNormal="55" workbookViewId="0">
      <selection activeCell="H17" sqref="H17"/>
    </sheetView>
  </sheetViews>
  <sheetFormatPr defaultRowHeight="21" x14ac:dyDescent="0.4"/>
  <cols>
    <col min="1" max="1" width="3.5" style="37" customWidth="1"/>
    <col min="2" max="3" width="11.25" style="37" customWidth="1"/>
    <col min="4" max="7" width="15.5" style="37" customWidth="1"/>
    <col min="8" max="9" width="11.25" style="37" customWidth="1"/>
    <col min="10" max="10" width="10" style="37" customWidth="1"/>
    <col min="11" max="11" width="29.625" style="69" bestFit="1" customWidth="1"/>
    <col min="12" max="12" width="114.25" style="69" customWidth="1"/>
    <col min="13" max="16384" width="9" style="69"/>
  </cols>
  <sheetData>
    <row r="1" spans="2:12" ht="48" customHeight="1" x14ac:dyDescent="0.4">
      <c r="B1" s="329" t="s">
        <v>99</v>
      </c>
      <c r="C1" s="331"/>
      <c r="D1" s="331"/>
      <c r="E1" s="331"/>
      <c r="F1" s="331"/>
      <c r="G1" s="331"/>
      <c r="H1" s="331"/>
      <c r="I1" s="331"/>
      <c r="J1" s="331"/>
      <c r="K1" s="331"/>
      <c r="L1" s="331"/>
    </row>
    <row r="2" spans="2:12" ht="10.5" customHeight="1" x14ac:dyDescent="0.4">
      <c r="K2" s="70"/>
      <c r="L2" s="70"/>
    </row>
    <row r="3" spans="2:12" ht="35.25" customHeight="1" thickBot="1" x14ac:dyDescent="0.45">
      <c r="B3" s="285" t="s">
        <v>40</v>
      </c>
      <c r="C3" s="285"/>
      <c r="D3" s="285"/>
      <c r="E3" s="285"/>
      <c r="F3" s="285"/>
      <c r="G3" s="285"/>
      <c r="H3" s="286"/>
      <c r="I3" s="285"/>
      <c r="J3" s="319" t="s">
        <v>143</v>
      </c>
      <c r="K3" s="287"/>
      <c r="L3" s="287"/>
    </row>
    <row r="4" spans="2:12" ht="35.25" customHeight="1" thickBot="1" x14ac:dyDescent="0.45">
      <c r="B4" s="71"/>
      <c r="C4" s="297" t="s">
        <v>59</v>
      </c>
      <c r="D4" s="298"/>
      <c r="E4" s="298"/>
      <c r="F4" s="298"/>
      <c r="G4" s="298"/>
      <c r="H4" s="299"/>
      <c r="I4" s="251">
        <f>IF(H28&gt;=8,35,IF(AND(H28&gt;=6,H28&lt;=7),25,IF(AND(H28&gt;=1,H28&lt;=5),15,0)))</f>
        <v>0</v>
      </c>
    </row>
    <row r="5" spans="2:12" ht="35.25" customHeight="1" x14ac:dyDescent="0.4">
      <c r="B5" s="300" t="s">
        <v>46</v>
      </c>
      <c r="C5" s="300"/>
      <c r="D5" s="300"/>
      <c r="E5" s="300"/>
      <c r="F5" s="300"/>
      <c r="G5" s="300"/>
      <c r="H5" s="74"/>
      <c r="I5" s="251"/>
    </row>
    <row r="6" spans="2:12" ht="35.25" customHeight="1" thickBot="1" x14ac:dyDescent="0.45">
      <c r="B6" s="296" t="s">
        <v>72</v>
      </c>
      <c r="C6" s="296"/>
      <c r="D6" s="296"/>
      <c r="E6" s="296"/>
      <c r="F6" s="296"/>
      <c r="G6" s="296"/>
      <c r="H6" s="79"/>
      <c r="I6" s="251"/>
    </row>
    <row r="7" spans="2:12" ht="35.25" customHeight="1" thickBot="1" x14ac:dyDescent="0.45">
      <c r="B7" s="71"/>
      <c r="C7" s="297" t="s">
        <v>79</v>
      </c>
      <c r="D7" s="298"/>
      <c r="E7" s="298"/>
      <c r="F7" s="298"/>
      <c r="G7" s="298"/>
      <c r="H7" s="299"/>
      <c r="I7" s="251"/>
    </row>
    <row r="8" spans="2:12" ht="35.25" customHeight="1" x14ac:dyDescent="0.4">
      <c r="B8" s="300" t="s">
        <v>46</v>
      </c>
      <c r="C8" s="300"/>
      <c r="D8" s="300"/>
      <c r="E8" s="300"/>
      <c r="F8" s="300"/>
      <c r="G8" s="300"/>
      <c r="H8" s="72"/>
      <c r="I8" s="251"/>
    </row>
    <row r="9" spans="2:12" ht="35.25" customHeight="1" thickBot="1" x14ac:dyDescent="0.45">
      <c r="B9" s="296" t="s">
        <v>72</v>
      </c>
      <c r="C9" s="296"/>
      <c r="D9" s="296"/>
      <c r="E9" s="296"/>
      <c r="F9" s="296"/>
      <c r="G9" s="296"/>
      <c r="H9" s="73"/>
      <c r="I9" s="251"/>
    </row>
    <row r="10" spans="2:12" ht="35.25" customHeight="1" thickBot="1" x14ac:dyDescent="0.45">
      <c r="B10" s="71"/>
      <c r="C10" s="297" t="s">
        <v>60</v>
      </c>
      <c r="D10" s="298"/>
      <c r="E10" s="298"/>
      <c r="F10" s="298"/>
      <c r="G10" s="298"/>
      <c r="H10" s="299"/>
      <c r="I10" s="251"/>
      <c r="K10" s="288" t="s">
        <v>81</v>
      </c>
      <c r="L10" s="75" t="s">
        <v>82</v>
      </c>
    </row>
    <row r="11" spans="2:12" ht="35.25" customHeight="1" x14ac:dyDescent="0.4">
      <c r="B11" s="300" t="s">
        <v>46</v>
      </c>
      <c r="C11" s="300"/>
      <c r="D11" s="300"/>
      <c r="E11" s="300"/>
      <c r="F11" s="300"/>
      <c r="G11" s="300"/>
      <c r="H11" s="74" t="s">
        <v>37</v>
      </c>
      <c r="I11" s="251"/>
      <c r="K11" s="289"/>
      <c r="L11" s="91"/>
    </row>
    <row r="12" spans="2:12" ht="35.25" customHeight="1" thickBot="1" x14ac:dyDescent="0.45">
      <c r="B12" s="296" t="s">
        <v>72</v>
      </c>
      <c r="C12" s="296"/>
      <c r="D12" s="296"/>
      <c r="E12" s="296"/>
      <c r="F12" s="296"/>
      <c r="G12" s="296"/>
      <c r="H12" s="73"/>
      <c r="I12" s="251"/>
      <c r="K12" s="290" t="s">
        <v>83</v>
      </c>
      <c r="L12" s="76" t="s">
        <v>84</v>
      </c>
    </row>
    <row r="13" spans="2:12" ht="35.25" customHeight="1" thickBot="1" x14ac:dyDescent="0.45">
      <c r="B13" s="71"/>
      <c r="C13" s="297" t="s">
        <v>61</v>
      </c>
      <c r="D13" s="298"/>
      <c r="E13" s="298"/>
      <c r="F13" s="298"/>
      <c r="G13" s="298"/>
      <c r="H13" s="299"/>
      <c r="I13" s="251"/>
      <c r="K13" s="289"/>
      <c r="L13" s="91"/>
    </row>
    <row r="14" spans="2:12" ht="35.25" customHeight="1" x14ac:dyDescent="0.4">
      <c r="B14" s="300" t="s">
        <v>46</v>
      </c>
      <c r="C14" s="300"/>
      <c r="D14" s="300"/>
      <c r="E14" s="300"/>
      <c r="F14" s="300"/>
      <c r="G14" s="300"/>
      <c r="H14" s="74"/>
      <c r="I14" s="251"/>
      <c r="K14" s="290" t="s">
        <v>100</v>
      </c>
      <c r="L14" s="82" t="s">
        <v>105</v>
      </c>
    </row>
    <row r="15" spans="2:12" ht="35.25" customHeight="1" thickBot="1" x14ac:dyDescent="0.45">
      <c r="B15" s="296" t="s">
        <v>72</v>
      </c>
      <c r="C15" s="296"/>
      <c r="D15" s="296"/>
      <c r="E15" s="296"/>
      <c r="F15" s="296"/>
      <c r="G15" s="296"/>
      <c r="H15" s="73" t="s">
        <v>37</v>
      </c>
      <c r="I15" s="251"/>
      <c r="K15" s="330"/>
      <c r="L15" s="332"/>
    </row>
    <row r="16" spans="2:12" ht="35.25" customHeight="1" thickBot="1" x14ac:dyDescent="0.45">
      <c r="B16" s="83" t="str">
        <f>IF(OR(H17="○",H18="○"),"○","")</f>
        <v/>
      </c>
      <c r="C16" s="312" t="s">
        <v>62</v>
      </c>
      <c r="D16" s="313"/>
      <c r="E16" s="313"/>
      <c r="F16" s="313"/>
      <c r="G16" s="313"/>
      <c r="H16" s="314"/>
      <c r="I16" s="251"/>
      <c r="K16" s="291"/>
      <c r="L16" s="333"/>
    </row>
    <row r="17" spans="2:12" ht="35.25" customHeight="1" thickTop="1" thickBot="1" x14ac:dyDescent="0.45">
      <c r="B17" s="315" t="s">
        <v>46</v>
      </c>
      <c r="C17" s="315"/>
      <c r="D17" s="315"/>
      <c r="E17" s="315"/>
      <c r="F17" s="315"/>
      <c r="G17" s="316"/>
      <c r="H17" s="35"/>
      <c r="I17" s="306"/>
    </row>
    <row r="18" spans="2:12" ht="35.25" customHeight="1" thickTop="1" thickBot="1" x14ac:dyDescent="0.45">
      <c r="B18" s="317" t="s">
        <v>72</v>
      </c>
      <c r="C18" s="317"/>
      <c r="D18" s="317"/>
      <c r="E18" s="317"/>
      <c r="F18" s="317"/>
      <c r="G18" s="318"/>
      <c r="H18" s="35"/>
      <c r="I18" s="306"/>
    </row>
    <row r="19" spans="2:12" ht="35.25" customHeight="1" thickTop="1" thickBot="1" x14ac:dyDescent="0.45">
      <c r="B19" s="71"/>
      <c r="C19" s="297" t="s">
        <v>65</v>
      </c>
      <c r="D19" s="298"/>
      <c r="E19" s="298"/>
      <c r="F19" s="298"/>
      <c r="G19" s="298"/>
      <c r="H19" s="308"/>
      <c r="I19" s="251"/>
    </row>
    <row r="20" spans="2:12" ht="35.25" customHeight="1" x14ac:dyDescent="0.4">
      <c r="B20" s="300" t="s">
        <v>46</v>
      </c>
      <c r="C20" s="300"/>
      <c r="D20" s="300"/>
      <c r="E20" s="300"/>
      <c r="F20" s="300"/>
      <c r="G20" s="300"/>
      <c r="H20" s="74" t="s">
        <v>37</v>
      </c>
      <c r="I20" s="251"/>
    </row>
    <row r="21" spans="2:12" ht="35.25" customHeight="1" thickBot="1" x14ac:dyDescent="0.45">
      <c r="B21" s="296" t="s">
        <v>72</v>
      </c>
      <c r="C21" s="296"/>
      <c r="D21" s="296"/>
      <c r="E21" s="296"/>
      <c r="F21" s="296"/>
      <c r="G21" s="296"/>
      <c r="H21" s="73"/>
      <c r="I21" s="251"/>
    </row>
    <row r="22" spans="2:12" ht="35.25" customHeight="1" thickBot="1" x14ac:dyDescent="0.45">
      <c r="B22" s="71" t="s">
        <v>37</v>
      </c>
      <c r="C22" s="297" t="s">
        <v>63</v>
      </c>
      <c r="D22" s="298"/>
      <c r="E22" s="298"/>
      <c r="F22" s="298"/>
      <c r="G22" s="298"/>
      <c r="H22" s="299"/>
      <c r="I22" s="251"/>
    </row>
    <row r="23" spans="2:12" ht="35.25" customHeight="1" x14ac:dyDescent="0.4">
      <c r="B23" s="300" t="s">
        <v>46</v>
      </c>
      <c r="C23" s="300"/>
      <c r="D23" s="300"/>
      <c r="E23" s="300"/>
      <c r="F23" s="300"/>
      <c r="G23" s="300"/>
      <c r="H23" s="74" t="s">
        <v>37</v>
      </c>
      <c r="I23" s="251"/>
      <c r="K23" s="81" t="s">
        <v>85</v>
      </c>
      <c r="L23" s="94"/>
    </row>
    <row r="24" spans="2:12" ht="35.25" customHeight="1" thickBot="1" x14ac:dyDescent="0.45">
      <c r="B24" s="296" t="s">
        <v>72</v>
      </c>
      <c r="C24" s="296"/>
      <c r="D24" s="296"/>
      <c r="E24" s="296"/>
      <c r="F24" s="296"/>
      <c r="G24" s="296"/>
      <c r="H24" s="73" t="s">
        <v>37</v>
      </c>
      <c r="I24" s="251"/>
      <c r="K24" s="321" t="s">
        <v>102</v>
      </c>
      <c r="L24" s="82" t="s">
        <v>144</v>
      </c>
    </row>
    <row r="25" spans="2:12" ht="35.25" customHeight="1" thickBot="1" x14ac:dyDescent="0.45">
      <c r="B25" s="71"/>
      <c r="C25" s="297" t="s">
        <v>64</v>
      </c>
      <c r="D25" s="298"/>
      <c r="E25" s="298"/>
      <c r="F25" s="298"/>
      <c r="G25" s="298"/>
      <c r="H25" s="299"/>
      <c r="I25" s="251"/>
      <c r="K25" s="322"/>
      <c r="L25" s="93"/>
    </row>
    <row r="26" spans="2:12" ht="35.25" customHeight="1" x14ac:dyDescent="0.4">
      <c r="B26" s="300" t="s">
        <v>46</v>
      </c>
      <c r="C26" s="300"/>
      <c r="D26" s="300"/>
      <c r="E26" s="300"/>
      <c r="F26" s="300"/>
      <c r="G26" s="300"/>
      <c r="H26" s="74" t="s">
        <v>37</v>
      </c>
      <c r="I26" s="251"/>
      <c r="K26" s="322"/>
      <c r="L26" s="76" t="s">
        <v>101</v>
      </c>
    </row>
    <row r="27" spans="2:12" ht="35.25" customHeight="1" x14ac:dyDescent="0.4">
      <c r="B27" s="296" t="s">
        <v>72</v>
      </c>
      <c r="C27" s="296"/>
      <c r="D27" s="296"/>
      <c r="E27" s="296"/>
      <c r="F27" s="296"/>
      <c r="G27" s="296"/>
      <c r="H27" s="73" t="s">
        <v>37</v>
      </c>
      <c r="I27" s="230"/>
      <c r="K27" s="322"/>
      <c r="L27" s="93"/>
    </row>
    <row r="28" spans="2:12" ht="35.25" customHeight="1" x14ac:dyDescent="0.4">
      <c r="B28" s="309" t="s">
        <v>67</v>
      </c>
      <c r="C28" s="309"/>
      <c r="D28" s="309"/>
      <c r="E28" s="309"/>
      <c r="F28" s="309"/>
      <c r="G28" s="309"/>
      <c r="H28" s="78">
        <f>((COUNTIF(H5,"○")+COUNTIF(H8,"○")+COUNTIF(H11,"○")+COUNTIF(H14,"○")+COUNTIF(H17,"○")+COUNTIF(H20,"○")+COUNTIF(H23,"○")+COUNTIF(H26,"○"))+((COUNTIF(H6,"○")+COUNTIF(H9,"○")+COUNTIF(H12,"○")+COUNTIF(H15,"○")+COUNTIF(H18,"○")+COUNTIF(H21,"○")+COUNTIF(H24,"○")+COUNTIF(H27,"○"))*2))</f>
        <v>0</v>
      </c>
      <c r="I28" s="43" t="s">
        <v>11</v>
      </c>
      <c r="K28" s="322"/>
      <c r="L28" s="76" t="s">
        <v>106</v>
      </c>
    </row>
    <row r="29" spans="2:12" ht="35.25" customHeight="1" x14ac:dyDescent="0.4">
      <c r="K29" s="322"/>
      <c r="L29" s="93"/>
    </row>
    <row r="30" spans="2:12" ht="35.25" customHeight="1" x14ac:dyDescent="0.4">
      <c r="K30" s="322"/>
      <c r="L30" s="82" t="s">
        <v>147</v>
      </c>
    </row>
    <row r="31" spans="2:12" ht="35.25" customHeight="1" x14ac:dyDescent="0.4">
      <c r="K31" s="322"/>
      <c r="L31" s="327"/>
    </row>
    <row r="32" spans="2:12" ht="35.25" customHeight="1" thickBot="1" x14ac:dyDescent="0.45">
      <c r="K32" s="323"/>
      <c r="L32" s="328"/>
    </row>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5">
    <mergeCell ref="B12:G12"/>
    <mergeCell ref="B27:G27"/>
    <mergeCell ref="L15:L16"/>
    <mergeCell ref="B14:G14"/>
    <mergeCell ref="B17:G17"/>
    <mergeCell ref="B18:G18"/>
    <mergeCell ref="C25:H25"/>
    <mergeCell ref="B1:L1"/>
    <mergeCell ref="B3:I3"/>
    <mergeCell ref="C4:H4"/>
    <mergeCell ref="I4:I27"/>
    <mergeCell ref="B5:G5"/>
    <mergeCell ref="B6:G6"/>
    <mergeCell ref="C7:H7"/>
    <mergeCell ref="B8:G8"/>
    <mergeCell ref="B9:G9"/>
    <mergeCell ref="C10:H10"/>
    <mergeCell ref="B11:G11"/>
    <mergeCell ref="K10:K11"/>
    <mergeCell ref="C19:H19"/>
    <mergeCell ref="C13:H13"/>
    <mergeCell ref="K12:K13"/>
    <mergeCell ref="J3:L3"/>
    <mergeCell ref="K24:K32"/>
    <mergeCell ref="L31:L32"/>
    <mergeCell ref="B26:G26"/>
    <mergeCell ref="B28:G28"/>
    <mergeCell ref="K14:K16"/>
    <mergeCell ref="B21:G21"/>
    <mergeCell ref="C22:H22"/>
    <mergeCell ref="B23:G23"/>
    <mergeCell ref="B24:G24"/>
    <mergeCell ref="B15:G15"/>
    <mergeCell ref="C16:H16"/>
    <mergeCell ref="B20:G20"/>
  </mergeCells>
  <phoneticPr fontId="1"/>
  <dataValidations count="1">
    <dataValidation type="list" allowBlank="1" showInputMessage="1" showErrorMessage="1" sqref="H17:H18">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4"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zoomScale="55" zoomScaleNormal="55" workbookViewId="0">
      <selection activeCell="H21" sqref="H21"/>
    </sheetView>
  </sheetViews>
  <sheetFormatPr defaultRowHeight="21" x14ac:dyDescent="0.4"/>
  <cols>
    <col min="1" max="1" width="3.5" style="37" customWidth="1"/>
    <col min="2" max="3" width="11.25" style="37" customWidth="1"/>
    <col min="4" max="7" width="15.5" style="37" customWidth="1"/>
    <col min="8" max="9" width="11.25" style="37" customWidth="1"/>
    <col min="10" max="10" width="10" style="37" customWidth="1"/>
    <col min="11" max="11" width="29.625" style="69" bestFit="1" customWidth="1"/>
    <col min="12" max="12" width="114.25" style="69" customWidth="1"/>
    <col min="13" max="16384" width="9" style="69"/>
  </cols>
  <sheetData>
    <row r="1" spans="2:12" ht="48" customHeight="1" x14ac:dyDescent="0.4">
      <c r="B1" s="334" t="s">
        <v>103</v>
      </c>
      <c r="C1" s="335"/>
      <c r="D1" s="335"/>
      <c r="E1" s="335"/>
      <c r="F1" s="335"/>
      <c r="G1" s="335"/>
      <c r="H1" s="335"/>
      <c r="I1" s="335"/>
      <c r="J1" s="335"/>
      <c r="K1" s="335"/>
      <c r="L1" s="335"/>
    </row>
    <row r="2" spans="2:12" ht="10.5" customHeight="1" x14ac:dyDescent="0.4">
      <c r="K2" s="70"/>
      <c r="L2" s="70"/>
    </row>
    <row r="3" spans="2:12" ht="35.25" customHeight="1" thickBot="1" x14ac:dyDescent="0.45">
      <c r="B3" s="285" t="s">
        <v>40</v>
      </c>
      <c r="C3" s="285"/>
      <c r="D3" s="285"/>
      <c r="E3" s="285"/>
      <c r="F3" s="285"/>
      <c r="G3" s="285"/>
      <c r="H3" s="286"/>
      <c r="I3" s="285"/>
      <c r="J3" s="319" t="s">
        <v>143</v>
      </c>
      <c r="K3" s="287"/>
      <c r="L3" s="287"/>
    </row>
    <row r="4" spans="2:12" ht="35.25" customHeight="1" thickBot="1" x14ac:dyDescent="0.45">
      <c r="B4" s="71"/>
      <c r="C4" s="297" t="s">
        <v>59</v>
      </c>
      <c r="D4" s="298"/>
      <c r="E4" s="298"/>
      <c r="F4" s="298"/>
      <c r="G4" s="298"/>
      <c r="H4" s="299"/>
      <c r="I4" s="251">
        <f>IF(H28&gt;=8,35,IF(AND(H28&gt;=6,H28&lt;=7),25,IF(AND(H28&gt;=1,H28&lt;=5),15,0)))</f>
        <v>0</v>
      </c>
    </row>
    <row r="5" spans="2:12" ht="35.25" customHeight="1" x14ac:dyDescent="0.4">
      <c r="B5" s="300" t="s">
        <v>46</v>
      </c>
      <c r="C5" s="300"/>
      <c r="D5" s="300"/>
      <c r="E5" s="300"/>
      <c r="F5" s="300"/>
      <c r="G5" s="300"/>
      <c r="H5" s="74"/>
      <c r="I5" s="251"/>
    </row>
    <row r="6" spans="2:12" ht="35.25" customHeight="1" thickBot="1" x14ac:dyDescent="0.45">
      <c r="B6" s="296" t="s">
        <v>72</v>
      </c>
      <c r="C6" s="296"/>
      <c r="D6" s="296"/>
      <c r="E6" s="296"/>
      <c r="F6" s="296"/>
      <c r="G6" s="296"/>
      <c r="H6" s="79"/>
      <c r="I6" s="251"/>
    </row>
    <row r="7" spans="2:12" ht="35.25" customHeight="1" thickBot="1" x14ac:dyDescent="0.45">
      <c r="B7" s="71"/>
      <c r="C7" s="297" t="s">
        <v>79</v>
      </c>
      <c r="D7" s="298"/>
      <c r="E7" s="298"/>
      <c r="F7" s="298"/>
      <c r="G7" s="298"/>
      <c r="H7" s="299"/>
      <c r="I7" s="251"/>
    </row>
    <row r="8" spans="2:12" ht="35.25" customHeight="1" thickBot="1" x14ac:dyDescent="0.45">
      <c r="B8" s="300" t="s">
        <v>46</v>
      </c>
      <c r="C8" s="300"/>
      <c r="D8" s="300"/>
      <c r="E8" s="300"/>
      <c r="F8" s="300"/>
      <c r="G8" s="300"/>
      <c r="H8" s="72"/>
      <c r="I8" s="251"/>
    </row>
    <row r="9" spans="2:12" ht="35.25" customHeight="1" thickBot="1" x14ac:dyDescent="0.45">
      <c r="B9" s="296" t="s">
        <v>72</v>
      </c>
      <c r="C9" s="296"/>
      <c r="D9" s="296"/>
      <c r="E9" s="296"/>
      <c r="F9" s="296"/>
      <c r="G9" s="296"/>
      <c r="H9" s="73"/>
      <c r="I9" s="251"/>
      <c r="K9" s="288" t="s">
        <v>81</v>
      </c>
      <c r="L9" s="75" t="s">
        <v>82</v>
      </c>
    </row>
    <row r="10" spans="2:12" ht="35.25" customHeight="1" thickBot="1" x14ac:dyDescent="0.45">
      <c r="B10" s="71"/>
      <c r="C10" s="297" t="s">
        <v>60</v>
      </c>
      <c r="D10" s="298"/>
      <c r="E10" s="298"/>
      <c r="F10" s="298"/>
      <c r="G10" s="298"/>
      <c r="H10" s="299"/>
      <c r="I10" s="251"/>
      <c r="K10" s="289"/>
      <c r="L10" s="91"/>
    </row>
    <row r="11" spans="2:12" ht="35.25" customHeight="1" x14ac:dyDescent="0.4">
      <c r="B11" s="300" t="s">
        <v>46</v>
      </c>
      <c r="C11" s="300"/>
      <c r="D11" s="300"/>
      <c r="E11" s="300"/>
      <c r="F11" s="300"/>
      <c r="G11" s="300"/>
      <c r="H11" s="74" t="s">
        <v>37</v>
      </c>
      <c r="I11" s="251"/>
      <c r="K11" s="290" t="s">
        <v>83</v>
      </c>
      <c r="L11" s="76" t="s">
        <v>84</v>
      </c>
    </row>
    <row r="12" spans="2:12" ht="35.25" customHeight="1" thickBot="1" x14ac:dyDescent="0.45">
      <c r="B12" s="296" t="s">
        <v>72</v>
      </c>
      <c r="C12" s="296"/>
      <c r="D12" s="296"/>
      <c r="E12" s="296"/>
      <c r="F12" s="296"/>
      <c r="G12" s="296"/>
      <c r="H12" s="73"/>
      <c r="I12" s="251"/>
      <c r="K12" s="289"/>
      <c r="L12" s="91"/>
    </row>
    <row r="13" spans="2:12" ht="35.25" customHeight="1" thickBot="1" x14ac:dyDescent="0.45">
      <c r="B13" s="71"/>
      <c r="C13" s="297" t="s">
        <v>61</v>
      </c>
      <c r="D13" s="298"/>
      <c r="E13" s="298"/>
      <c r="F13" s="298"/>
      <c r="G13" s="298"/>
      <c r="H13" s="299"/>
      <c r="I13" s="251"/>
      <c r="K13" s="290" t="s">
        <v>100</v>
      </c>
      <c r="L13" s="82" t="s">
        <v>104</v>
      </c>
    </row>
    <row r="14" spans="2:12" ht="35.25" customHeight="1" x14ac:dyDescent="0.4">
      <c r="B14" s="300" t="s">
        <v>46</v>
      </c>
      <c r="C14" s="300"/>
      <c r="D14" s="300"/>
      <c r="E14" s="300"/>
      <c r="F14" s="300"/>
      <c r="G14" s="300"/>
      <c r="H14" s="74"/>
      <c r="I14" s="251"/>
      <c r="K14" s="330"/>
      <c r="L14" s="332"/>
    </row>
    <row r="15" spans="2:12" ht="35.25" customHeight="1" thickBot="1" x14ac:dyDescent="0.45">
      <c r="B15" s="296" t="s">
        <v>72</v>
      </c>
      <c r="C15" s="296"/>
      <c r="D15" s="296"/>
      <c r="E15" s="296"/>
      <c r="F15" s="296"/>
      <c r="G15" s="296"/>
      <c r="H15" s="73" t="s">
        <v>37</v>
      </c>
      <c r="I15" s="251"/>
      <c r="K15" s="291"/>
      <c r="L15" s="333"/>
    </row>
    <row r="16" spans="2:12" ht="35.25" customHeight="1" thickBot="1" x14ac:dyDescent="0.45">
      <c r="B16" s="71" t="s">
        <v>37</v>
      </c>
      <c r="C16" s="297" t="s">
        <v>62</v>
      </c>
      <c r="D16" s="298"/>
      <c r="E16" s="298"/>
      <c r="F16" s="298"/>
      <c r="G16" s="298"/>
      <c r="H16" s="299"/>
      <c r="I16" s="251"/>
    </row>
    <row r="17" spans="2:12" ht="35.25" customHeight="1" x14ac:dyDescent="0.4">
      <c r="B17" s="300" t="s">
        <v>46</v>
      </c>
      <c r="C17" s="300"/>
      <c r="D17" s="300"/>
      <c r="E17" s="300"/>
      <c r="F17" s="300"/>
      <c r="G17" s="300"/>
      <c r="H17" s="74" t="s">
        <v>37</v>
      </c>
      <c r="I17" s="251"/>
    </row>
    <row r="18" spans="2:12" ht="35.25" customHeight="1" thickBot="1" x14ac:dyDescent="0.45">
      <c r="B18" s="296" t="s">
        <v>72</v>
      </c>
      <c r="C18" s="296"/>
      <c r="D18" s="296"/>
      <c r="E18" s="296"/>
      <c r="F18" s="296"/>
      <c r="G18" s="296"/>
      <c r="H18" s="73" t="s">
        <v>37</v>
      </c>
      <c r="I18" s="251"/>
    </row>
    <row r="19" spans="2:12" ht="35.25" customHeight="1" thickBot="1" x14ac:dyDescent="0.45">
      <c r="B19" s="83" t="str">
        <f>IF(OR(H20="○",H21="○"),"○","")</f>
        <v/>
      </c>
      <c r="C19" s="312" t="s">
        <v>65</v>
      </c>
      <c r="D19" s="313"/>
      <c r="E19" s="313"/>
      <c r="F19" s="313"/>
      <c r="G19" s="313"/>
      <c r="H19" s="314"/>
      <c r="I19" s="251"/>
    </row>
    <row r="20" spans="2:12" ht="35.25" customHeight="1" thickTop="1" thickBot="1" x14ac:dyDescent="0.45">
      <c r="B20" s="315" t="s">
        <v>46</v>
      </c>
      <c r="C20" s="315"/>
      <c r="D20" s="315"/>
      <c r="E20" s="315"/>
      <c r="F20" s="315"/>
      <c r="G20" s="316"/>
      <c r="H20" s="35"/>
      <c r="I20" s="306"/>
    </row>
    <row r="21" spans="2:12" ht="35.25" customHeight="1" thickTop="1" thickBot="1" x14ac:dyDescent="0.45">
      <c r="B21" s="317" t="s">
        <v>72</v>
      </c>
      <c r="C21" s="317"/>
      <c r="D21" s="317"/>
      <c r="E21" s="317"/>
      <c r="F21" s="317"/>
      <c r="G21" s="318"/>
      <c r="H21" s="35"/>
      <c r="I21" s="306"/>
      <c r="K21" s="77" t="s">
        <v>85</v>
      </c>
      <c r="L21" s="92"/>
    </row>
    <row r="22" spans="2:12" ht="35.25" customHeight="1" thickTop="1" thickBot="1" x14ac:dyDescent="0.45">
      <c r="B22" s="71" t="s">
        <v>37</v>
      </c>
      <c r="C22" s="297" t="s">
        <v>63</v>
      </c>
      <c r="D22" s="298"/>
      <c r="E22" s="298"/>
      <c r="F22" s="298"/>
      <c r="G22" s="298"/>
      <c r="H22" s="308"/>
      <c r="I22" s="251"/>
      <c r="K22" s="321" t="s">
        <v>102</v>
      </c>
      <c r="L22" s="82" t="s">
        <v>144</v>
      </c>
    </row>
    <row r="23" spans="2:12" ht="35.25" customHeight="1" x14ac:dyDescent="0.4">
      <c r="B23" s="300" t="s">
        <v>46</v>
      </c>
      <c r="C23" s="300"/>
      <c r="D23" s="300"/>
      <c r="E23" s="300"/>
      <c r="F23" s="300"/>
      <c r="G23" s="300"/>
      <c r="H23" s="74" t="s">
        <v>37</v>
      </c>
      <c r="I23" s="251"/>
      <c r="K23" s="322"/>
      <c r="L23" s="93"/>
    </row>
    <row r="24" spans="2:12" ht="35.25" customHeight="1" thickBot="1" x14ac:dyDescent="0.45">
      <c r="B24" s="296" t="s">
        <v>72</v>
      </c>
      <c r="C24" s="296"/>
      <c r="D24" s="296"/>
      <c r="E24" s="296"/>
      <c r="F24" s="296"/>
      <c r="G24" s="296"/>
      <c r="H24" s="73" t="s">
        <v>37</v>
      </c>
      <c r="I24" s="251"/>
      <c r="K24" s="322"/>
      <c r="L24" s="76" t="s">
        <v>101</v>
      </c>
    </row>
    <row r="25" spans="2:12" ht="35.25" customHeight="1" thickBot="1" x14ac:dyDescent="0.45">
      <c r="B25" s="71"/>
      <c r="C25" s="297" t="s">
        <v>64</v>
      </c>
      <c r="D25" s="298"/>
      <c r="E25" s="298"/>
      <c r="F25" s="298"/>
      <c r="G25" s="298"/>
      <c r="H25" s="299"/>
      <c r="I25" s="251"/>
      <c r="K25" s="322"/>
      <c r="L25" s="93"/>
    </row>
    <row r="26" spans="2:12" ht="35.25" customHeight="1" x14ac:dyDescent="0.4">
      <c r="B26" s="300" t="s">
        <v>46</v>
      </c>
      <c r="C26" s="300"/>
      <c r="D26" s="300"/>
      <c r="E26" s="300"/>
      <c r="F26" s="300"/>
      <c r="G26" s="300"/>
      <c r="H26" s="74" t="s">
        <v>37</v>
      </c>
      <c r="I26" s="251"/>
      <c r="K26" s="322"/>
      <c r="L26" s="76" t="s">
        <v>108</v>
      </c>
    </row>
    <row r="27" spans="2:12" ht="35.25" customHeight="1" x14ac:dyDescent="0.4">
      <c r="B27" s="296" t="s">
        <v>72</v>
      </c>
      <c r="C27" s="296"/>
      <c r="D27" s="296"/>
      <c r="E27" s="296"/>
      <c r="F27" s="296"/>
      <c r="G27" s="296"/>
      <c r="H27" s="73" t="s">
        <v>37</v>
      </c>
      <c r="I27" s="230"/>
      <c r="K27" s="322"/>
      <c r="L27" s="93"/>
    </row>
    <row r="28" spans="2:12" ht="35.25" customHeight="1" x14ac:dyDescent="0.4">
      <c r="B28" s="309" t="s">
        <v>67</v>
      </c>
      <c r="C28" s="309"/>
      <c r="D28" s="309"/>
      <c r="E28" s="309"/>
      <c r="F28" s="309"/>
      <c r="G28" s="309"/>
      <c r="H28" s="78">
        <f>((COUNTIF(H5,"○")+COUNTIF(H8,"○")+COUNTIF(H11,"○")+COUNTIF(H14,"○")+COUNTIF(H17,"○")+COUNTIF(H20,"○")+COUNTIF(H23,"○")+COUNTIF(H26,"○"))+((COUNTIF(H6,"○")+COUNTIF(H9,"○")+COUNTIF(H12,"○")+COUNTIF(H15,"○")+COUNTIF(H18,"○")+COUNTIF(H21,"○")+COUNTIF(H24,"○")+COUNTIF(H27,"○"))*2))</f>
        <v>0</v>
      </c>
      <c r="I28" s="43" t="s">
        <v>11</v>
      </c>
      <c r="K28" s="322"/>
      <c r="L28" s="82" t="s">
        <v>147</v>
      </c>
    </row>
    <row r="29" spans="2:12" ht="35.25" customHeight="1" x14ac:dyDescent="0.4">
      <c r="K29" s="322"/>
      <c r="L29" s="327"/>
    </row>
    <row r="30" spans="2:12" ht="35.25" customHeight="1" thickBot="1" x14ac:dyDescent="0.45">
      <c r="K30" s="323"/>
      <c r="L30" s="328"/>
    </row>
    <row r="31" spans="2:12" ht="35.25" customHeight="1" x14ac:dyDescent="0.4"/>
    <row r="32" spans="2:12"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5">
    <mergeCell ref="B1:L1"/>
    <mergeCell ref="B3:I3"/>
    <mergeCell ref="C4:H4"/>
    <mergeCell ref="I4:I27"/>
    <mergeCell ref="B5:G5"/>
    <mergeCell ref="B6:G6"/>
    <mergeCell ref="C7:H7"/>
    <mergeCell ref="B8:G8"/>
    <mergeCell ref="B9:G9"/>
    <mergeCell ref="C10:H10"/>
    <mergeCell ref="K9:K10"/>
    <mergeCell ref="K11:K12"/>
    <mergeCell ref="B15:G15"/>
    <mergeCell ref="J3:L3"/>
    <mergeCell ref="K22:K30"/>
    <mergeCell ref="L29:L30"/>
    <mergeCell ref="B11:G11"/>
    <mergeCell ref="B12:G12"/>
    <mergeCell ref="C13:H13"/>
    <mergeCell ref="B14:G14"/>
    <mergeCell ref="C19:H19"/>
    <mergeCell ref="L14:L15"/>
    <mergeCell ref="C25:H25"/>
    <mergeCell ref="B26:G26"/>
    <mergeCell ref="B27:G27"/>
    <mergeCell ref="B28:G28"/>
    <mergeCell ref="B21:G21"/>
    <mergeCell ref="C22:H22"/>
    <mergeCell ref="B20:G20"/>
    <mergeCell ref="B23:G23"/>
    <mergeCell ref="B24:G24"/>
    <mergeCell ref="K13:K15"/>
    <mergeCell ref="C16:H16"/>
    <mergeCell ref="B17:G17"/>
    <mergeCell ref="B18:G18"/>
  </mergeCells>
  <phoneticPr fontId="1"/>
  <dataValidations count="1">
    <dataValidation type="list" allowBlank="1" showInputMessage="1" showErrorMessage="1" sqref="H20:H21">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2"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5"/>
  <sheetViews>
    <sheetView showGridLines="0" zoomScale="55" zoomScaleNormal="55" workbookViewId="0">
      <selection activeCell="H24" sqref="H24"/>
    </sheetView>
  </sheetViews>
  <sheetFormatPr defaultRowHeight="21" x14ac:dyDescent="0.4"/>
  <cols>
    <col min="1" max="1" width="3.5" style="37" customWidth="1"/>
    <col min="2" max="3" width="11.25" style="37" customWidth="1"/>
    <col min="4" max="7" width="15.5" style="37" customWidth="1"/>
    <col min="8" max="9" width="11.25" style="37" customWidth="1"/>
    <col min="10" max="10" width="10" style="37" customWidth="1"/>
    <col min="11" max="11" width="29.625" style="69" bestFit="1" customWidth="1"/>
    <col min="12" max="12" width="114.25" style="69" customWidth="1"/>
    <col min="13" max="16384" width="9" style="69"/>
  </cols>
  <sheetData>
    <row r="1" spans="2:12" ht="48" customHeight="1" x14ac:dyDescent="0.4">
      <c r="B1" s="334" t="s">
        <v>109</v>
      </c>
      <c r="C1" s="335"/>
      <c r="D1" s="335"/>
      <c r="E1" s="335"/>
      <c r="F1" s="335"/>
      <c r="G1" s="335"/>
      <c r="H1" s="335"/>
      <c r="I1" s="335"/>
      <c r="J1" s="335"/>
      <c r="K1" s="335"/>
      <c r="L1" s="335"/>
    </row>
    <row r="2" spans="2:12" ht="10.5" customHeight="1" x14ac:dyDescent="0.4">
      <c r="K2" s="70"/>
      <c r="L2" s="70"/>
    </row>
    <row r="3" spans="2:12" ht="35.25" customHeight="1" thickBot="1" x14ac:dyDescent="0.45">
      <c r="B3" s="285" t="s">
        <v>40</v>
      </c>
      <c r="C3" s="285"/>
      <c r="D3" s="285"/>
      <c r="E3" s="285"/>
      <c r="F3" s="285"/>
      <c r="G3" s="285"/>
      <c r="H3" s="286"/>
      <c r="I3" s="285"/>
      <c r="J3" s="319" t="s">
        <v>143</v>
      </c>
      <c r="K3" s="287"/>
      <c r="L3" s="287"/>
    </row>
    <row r="4" spans="2:12" ht="35.25" customHeight="1" thickBot="1" x14ac:dyDescent="0.45">
      <c r="B4" s="71"/>
      <c r="C4" s="297" t="s">
        <v>59</v>
      </c>
      <c r="D4" s="298"/>
      <c r="E4" s="298"/>
      <c r="F4" s="298"/>
      <c r="G4" s="298"/>
      <c r="H4" s="299"/>
      <c r="I4" s="251">
        <f>IF(H28&gt;=8,35,IF(AND(H28&gt;=6,H28&lt;=7),25,IF(AND(H28&gt;=1,H28&lt;=5),15,0)))</f>
        <v>0</v>
      </c>
    </row>
    <row r="5" spans="2:12" ht="35.25" customHeight="1" x14ac:dyDescent="0.4">
      <c r="B5" s="300" t="s">
        <v>46</v>
      </c>
      <c r="C5" s="300"/>
      <c r="D5" s="300"/>
      <c r="E5" s="300"/>
      <c r="F5" s="300"/>
      <c r="G5" s="300"/>
      <c r="H5" s="74"/>
      <c r="I5" s="251"/>
    </row>
    <row r="6" spans="2:12" ht="35.25" customHeight="1" thickBot="1" x14ac:dyDescent="0.45">
      <c r="B6" s="296" t="s">
        <v>72</v>
      </c>
      <c r="C6" s="296"/>
      <c r="D6" s="296"/>
      <c r="E6" s="296"/>
      <c r="F6" s="296"/>
      <c r="G6" s="296"/>
      <c r="H6" s="79"/>
      <c r="I6" s="251"/>
    </row>
    <row r="7" spans="2:12" ht="35.25" customHeight="1" thickBot="1" x14ac:dyDescent="0.45">
      <c r="B7" s="71"/>
      <c r="C7" s="297" t="s">
        <v>79</v>
      </c>
      <c r="D7" s="298"/>
      <c r="E7" s="298"/>
      <c r="F7" s="298"/>
      <c r="G7" s="298"/>
      <c r="H7" s="299"/>
      <c r="I7" s="251"/>
    </row>
    <row r="8" spans="2:12" ht="35.25" customHeight="1" x14ac:dyDescent="0.4">
      <c r="B8" s="300" t="s">
        <v>46</v>
      </c>
      <c r="C8" s="300"/>
      <c r="D8" s="300"/>
      <c r="E8" s="300"/>
      <c r="F8" s="300"/>
      <c r="G8" s="300"/>
      <c r="H8" s="72"/>
      <c r="I8" s="251"/>
    </row>
    <row r="9" spans="2:12" ht="35.25" customHeight="1" thickBot="1" x14ac:dyDescent="0.45">
      <c r="B9" s="296" t="s">
        <v>72</v>
      </c>
      <c r="C9" s="296"/>
      <c r="D9" s="296"/>
      <c r="E9" s="296"/>
      <c r="F9" s="296"/>
      <c r="G9" s="296"/>
      <c r="H9" s="73"/>
      <c r="I9" s="251"/>
    </row>
    <row r="10" spans="2:12" ht="35.25" customHeight="1" thickBot="1" x14ac:dyDescent="0.45">
      <c r="B10" s="71"/>
      <c r="C10" s="297" t="s">
        <v>60</v>
      </c>
      <c r="D10" s="298"/>
      <c r="E10" s="298"/>
      <c r="F10" s="298"/>
      <c r="G10" s="298"/>
      <c r="H10" s="299"/>
      <c r="I10" s="251"/>
    </row>
    <row r="11" spans="2:12" ht="35.25" customHeight="1" thickBot="1" x14ac:dyDescent="0.45">
      <c r="B11" s="300" t="s">
        <v>46</v>
      </c>
      <c r="C11" s="300"/>
      <c r="D11" s="300"/>
      <c r="E11" s="300"/>
      <c r="F11" s="300"/>
      <c r="G11" s="300"/>
      <c r="H11" s="74" t="s">
        <v>37</v>
      </c>
      <c r="I11" s="251"/>
    </row>
    <row r="12" spans="2:12" ht="35.25" customHeight="1" thickBot="1" x14ac:dyDescent="0.45">
      <c r="B12" s="296" t="s">
        <v>72</v>
      </c>
      <c r="C12" s="296"/>
      <c r="D12" s="296"/>
      <c r="E12" s="296"/>
      <c r="F12" s="296"/>
      <c r="G12" s="296"/>
      <c r="H12" s="73"/>
      <c r="I12" s="251"/>
      <c r="K12" s="288" t="s">
        <v>81</v>
      </c>
      <c r="L12" s="75" t="s">
        <v>82</v>
      </c>
    </row>
    <row r="13" spans="2:12" ht="35.25" customHeight="1" thickBot="1" x14ac:dyDescent="0.45">
      <c r="B13" s="71"/>
      <c r="C13" s="297" t="s">
        <v>61</v>
      </c>
      <c r="D13" s="298"/>
      <c r="E13" s="298"/>
      <c r="F13" s="298"/>
      <c r="G13" s="298"/>
      <c r="H13" s="299"/>
      <c r="I13" s="251"/>
      <c r="K13" s="289"/>
      <c r="L13" s="91"/>
    </row>
    <row r="14" spans="2:12" ht="35.25" customHeight="1" x14ac:dyDescent="0.4">
      <c r="B14" s="300" t="s">
        <v>46</v>
      </c>
      <c r="C14" s="300"/>
      <c r="D14" s="300"/>
      <c r="E14" s="300"/>
      <c r="F14" s="300"/>
      <c r="G14" s="300"/>
      <c r="H14" s="74"/>
      <c r="I14" s="251"/>
      <c r="K14" s="290" t="s">
        <v>83</v>
      </c>
      <c r="L14" s="76" t="s">
        <v>84</v>
      </c>
    </row>
    <row r="15" spans="2:12" ht="35.25" customHeight="1" thickBot="1" x14ac:dyDescent="0.45">
      <c r="B15" s="296" t="s">
        <v>72</v>
      </c>
      <c r="C15" s="296"/>
      <c r="D15" s="296"/>
      <c r="E15" s="296"/>
      <c r="F15" s="296"/>
      <c r="G15" s="296"/>
      <c r="H15" s="73" t="s">
        <v>37</v>
      </c>
      <c r="I15" s="251"/>
      <c r="K15" s="291"/>
      <c r="L15" s="90"/>
    </row>
    <row r="16" spans="2:12" ht="35.25" customHeight="1" thickBot="1" x14ac:dyDescent="0.45">
      <c r="B16" s="71" t="s">
        <v>37</v>
      </c>
      <c r="C16" s="297" t="s">
        <v>62</v>
      </c>
      <c r="D16" s="298"/>
      <c r="E16" s="298"/>
      <c r="F16" s="298"/>
      <c r="G16" s="298"/>
      <c r="H16" s="299"/>
      <c r="I16" s="251"/>
    </row>
    <row r="17" spans="2:12" ht="35.25" customHeight="1" x14ac:dyDescent="0.4">
      <c r="B17" s="300" t="s">
        <v>46</v>
      </c>
      <c r="C17" s="300"/>
      <c r="D17" s="300"/>
      <c r="E17" s="300"/>
      <c r="F17" s="300"/>
      <c r="G17" s="300"/>
      <c r="H17" s="74" t="s">
        <v>37</v>
      </c>
      <c r="I17" s="251"/>
    </row>
    <row r="18" spans="2:12" ht="35.25" customHeight="1" thickBot="1" x14ac:dyDescent="0.45">
      <c r="B18" s="296" t="s">
        <v>72</v>
      </c>
      <c r="C18" s="296"/>
      <c r="D18" s="296"/>
      <c r="E18" s="296"/>
      <c r="F18" s="296"/>
      <c r="G18" s="296"/>
      <c r="H18" s="73" t="s">
        <v>37</v>
      </c>
      <c r="I18" s="251"/>
    </row>
    <row r="19" spans="2:12" ht="35.25" customHeight="1" thickBot="1" x14ac:dyDescent="0.45">
      <c r="B19" s="71"/>
      <c r="C19" s="297" t="s">
        <v>65</v>
      </c>
      <c r="D19" s="298"/>
      <c r="E19" s="298"/>
      <c r="F19" s="298"/>
      <c r="G19" s="298"/>
      <c r="H19" s="299"/>
      <c r="I19" s="251"/>
    </row>
    <row r="20" spans="2:12" ht="35.25" customHeight="1" thickBot="1" x14ac:dyDescent="0.45">
      <c r="B20" s="300" t="s">
        <v>46</v>
      </c>
      <c r="C20" s="300"/>
      <c r="D20" s="300"/>
      <c r="E20" s="300"/>
      <c r="F20" s="300"/>
      <c r="G20" s="300"/>
      <c r="H20" s="74" t="s">
        <v>37</v>
      </c>
      <c r="I20" s="251"/>
    </row>
    <row r="21" spans="2:12" ht="35.25" customHeight="1" thickBot="1" x14ac:dyDescent="0.45">
      <c r="B21" s="296" t="s">
        <v>72</v>
      </c>
      <c r="C21" s="296"/>
      <c r="D21" s="296"/>
      <c r="E21" s="296"/>
      <c r="F21" s="296"/>
      <c r="G21" s="296"/>
      <c r="H21" s="73"/>
      <c r="I21" s="251"/>
      <c r="K21" s="336" t="s">
        <v>85</v>
      </c>
      <c r="L21" s="75" t="s">
        <v>149</v>
      </c>
    </row>
    <row r="22" spans="2:12" ht="35.25" customHeight="1" thickBot="1" x14ac:dyDescent="0.45">
      <c r="B22" s="83" t="str">
        <f>IF(OR(H23="○",H24="○"),"○","")</f>
        <v/>
      </c>
      <c r="C22" s="312" t="s">
        <v>63</v>
      </c>
      <c r="D22" s="313"/>
      <c r="E22" s="313"/>
      <c r="F22" s="313"/>
      <c r="G22" s="313"/>
      <c r="H22" s="314"/>
      <c r="I22" s="251"/>
      <c r="K22" s="322"/>
      <c r="L22" s="88"/>
    </row>
    <row r="23" spans="2:12" ht="35.25" customHeight="1" thickTop="1" thickBot="1" x14ac:dyDescent="0.45">
      <c r="B23" s="315" t="s">
        <v>46</v>
      </c>
      <c r="C23" s="315"/>
      <c r="D23" s="315"/>
      <c r="E23" s="315"/>
      <c r="F23" s="315"/>
      <c r="G23" s="316"/>
      <c r="H23" s="35"/>
      <c r="I23" s="306"/>
      <c r="K23" s="322"/>
      <c r="L23" s="76" t="s">
        <v>150</v>
      </c>
    </row>
    <row r="24" spans="2:12" ht="35.25" customHeight="1" thickTop="1" thickBot="1" x14ac:dyDescent="0.45">
      <c r="B24" s="317" t="s">
        <v>72</v>
      </c>
      <c r="C24" s="317"/>
      <c r="D24" s="317"/>
      <c r="E24" s="317"/>
      <c r="F24" s="317"/>
      <c r="G24" s="318"/>
      <c r="H24" s="35"/>
      <c r="I24" s="306"/>
      <c r="K24" s="337"/>
      <c r="L24" s="89"/>
    </row>
    <row r="25" spans="2:12" ht="35.25" customHeight="1" thickTop="1" thickBot="1" x14ac:dyDescent="0.45">
      <c r="B25" s="71"/>
      <c r="C25" s="297" t="s">
        <v>64</v>
      </c>
      <c r="D25" s="298"/>
      <c r="E25" s="298"/>
      <c r="F25" s="298"/>
      <c r="G25" s="298"/>
      <c r="H25" s="308"/>
      <c r="I25" s="251"/>
      <c r="K25" s="321" t="s">
        <v>102</v>
      </c>
      <c r="L25" s="76" t="s">
        <v>110</v>
      </c>
    </row>
    <row r="26" spans="2:12" ht="35.25" customHeight="1" x14ac:dyDescent="0.4">
      <c r="B26" s="300" t="s">
        <v>46</v>
      </c>
      <c r="C26" s="300"/>
      <c r="D26" s="300"/>
      <c r="E26" s="300"/>
      <c r="F26" s="300"/>
      <c r="G26" s="300"/>
      <c r="H26" s="74" t="s">
        <v>37</v>
      </c>
      <c r="I26" s="251"/>
      <c r="K26" s="322"/>
      <c r="L26" s="88"/>
    </row>
    <row r="27" spans="2:12" ht="35.25" customHeight="1" x14ac:dyDescent="0.4">
      <c r="B27" s="296" t="s">
        <v>72</v>
      </c>
      <c r="C27" s="296"/>
      <c r="D27" s="296"/>
      <c r="E27" s="296"/>
      <c r="F27" s="296"/>
      <c r="G27" s="296"/>
      <c r="H27" s="73" t="s">
        <v>37</v>
      </c>
      <c r="I27" s="230"/>
      <c r="K27" s="322"/>
      <c r="L27" s="76" t="s">
        <v>148</v>
      </c>
    </row>
    <row r="28" spans="2:12" ht="35.25" customHeight="1" x14ac:dyDescent="0.4">
      <c r="B28" s="309" t="s">
        <v>67</v>
      </c>
      <c r="C28" s="309"/>
      <c r="D28" s="309"/>
      <c r="E28" s="309"/>
      <c r="F28" s="309"/>
      <c r="G28" s="309"/>
      <c r="H28" s="78">
        <f>((COUNTIF(H5,"○")+COUNTIF(H8,"○")+COUNTIF(H11,"○")+COUNTIF(H14,"○")+COUNTIF(H17,"○")+COUNTIF(H20,"○")+COUNTIF(H23,"○")+COUNTIF(H26,"○"))+((COUNTIF(H6,"○")+COUNTIF(H9,"○")+COUNTIF(H12,"○")+COUNTIF(H15,"○")+COUNTIF(H18,"○")+COUNTIF(H21,"○")+COUNTIF(H24,"○")+COUNTIF(H27,"○"))*2))</f>
        <v>0</v>
      </c>
      <c r="I28" s="43" t="s">
        <v>11</v>
      </c>
      <c r="K28" s="322"/>
      <c r="L28" s="87"/>
    </row>
    <row r="29" spans="2:12" ht="35.25" customHeight="1" x14ac:dyDescent="0.4">
      <c r="K29" s="322"/>
      <c r="L29" s="76" t="s">
        <v>111</v>
      </c>
    </row>
    <row r="30" spans="2:12" ht="35.25" customHeight="1" thickBot="1" x14ac:dyDescent="0.45">
      <c r="K30" s="323"/>
      <c r="L30" s="86"/>
    </row>
    <row r="31" spans="2:12" ht="35.25" customHeight="1" x14ac:dyDescent="0.4"/>
    <row r="32" spans="2:12"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sheetData>
  <sheetProtection password="DD9B" sheet="1" objects="1" scenarios="1"/>
  <mergeCells count="33">
    <mergeCell ref="C16:H16"/>
    <mergeCell ref="B17:G17"/>
    <mergeCell ref="B26:G26"/>
    <mergeCell ref="B27:G27"/>
    <mergeCell ref="B28:G28"/>
    <mergeCell ref="B20:G20"/>
    <mergeCell ref="B21:G21"/>
    <mergeCell ref="C22:H22"/>
    <mergeCell ref="B23:G23"/>
    <mergeCell ref="B24:G24"/>
    <mergeCell ref="C25:H25"/>
    <mergeCell ref="B12:G12"/>
    <mergeCell ref="K12:K13"/>
    <mergeCell ref="C13:H13"/>
    <mergeCell ref="B14:G14"/>
    <mergeCell ref="K14:K15"/>
    <mergeCell ref="B15:G15"/>
    <mergeCell ref="J3:L3"/>
    <mergeCell ref="K25:K30"/>
    <mergeCell ref="K21:K24"/>
    <mergeCell ref="B1:L1"/>
    <mergeCell ref="B3:I3"/>
    <mergeCell ref="C4:H4"/>
    <mergeCell ref="I4:I27"/>
    <mergeCell ref="B5:G5"/>
    <mergeCell ref="B6:G6"/>
    <mergeCell ref="C7:H7"/>
    <mergeCell ref="B8:G8"/>
    <mergeCell ref="B9:G9"/>
    <mergeCell ref="C10:H10"/>
    <mergeCell ref="B18:G18"/>
    <mergeCell ref="C19:H19"/>
    <mergeCell ref="B11:G11"/>
  </mergeCells>
  <phoneticPr fontId="1"/>
  <dataValidations count="1">
    <dataValidation type="list" allowBlank="1" showInputMessage="1" showErrorMessage="1" sqref="H23:H24">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2</vt:i4>
      </vt:variant>
    </vt:vector>
  </HeadingPairs>
  <TitlesOfParts>
    <vt:vector size="20" baseType="lpstr">
      <vt:lpstr>入力方法</vt:lpstr>
      <vt:lpstr>全体表</vt:lpstr>
      <vt:lpstr>（Ⅲ）①</vt:lpstr>
      <vt:lpstr>（Ⅲ）②</vt:lpstr>
      <vt:lpstr>（Ⅲ）③</vt:lpstr>
      <vt:lpstr>（Ⅲ）④</vt:lpstr>
      <vt:lpstr>（Ⅲ）⑤</vt:lpstr>
      <vt:lpstr>（Ⅲ）⑥</vt:lpstr>
      <vt:lpstr>（Ⅲ）⑦</vt:lpstr>
      <vt:lpstr>（Ⅲ）⑧</vt:lpstr>
      <vt:lpstr>（Ⅳ）①</vt:lpstr>
      <vt:lpstr>（Ⅳ）②</vt:lpstr>
      <vt:lpstr>（Ⅳ）③</vt:lpstr>
      <vt:lpstr>（Ⅳ）④</vt:lpstr>
      <vt:lpstr>（Ⅳ）⑤</vt:lpstr>
      <vt:lpstr>（Ⅳ）⑥</vt:lpstr>
      <vt:lpstr>（Ⅳ）⑦</vt:lpstr>
      <vt:lpstr>（Ⅳ）⑧</vt:lpstr>
      <vt:lpstr>全体表!Print_Area</vt:lpstr>
      <vt:lpstr>入力方法!Print_Area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Printed>2021-04-06T00:48:20Z</cp:lastPrinted>
  <dcterms:created xsi:type="dcterms:W3CDTF">2021-02-04T12:24:01Z</dcterms:created>
  <dcterms:modified xsi:type="dcterms:W3CDTF">2021-04-06T14:10:29Z</dcterms:modified>
</cp:coreProperties>
</file>