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★学校基本調査\★仙台市立学校一覧\R8\04_ホームページ用\R8学校一覧（CMS用）\"/>
    </mc:Choice>
  </mc:AlternateContent>
  <xr:revisionPtr revIDLastSave="0" documentId="13_ncr:1_{D9C1DD38-E6B0-4773-9333-1956BFDE4821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青葉区" sheetId="2" r:id="rId1"/>
    <sheet name="宮城野区" sheetId="3" r:id="rId2"/>
    <sheet name="若林区" sheetId="4" r:id="rId3"/>
    <sheet name="太白区" sheetId="5" r:id="rId4"/>
    <sheet name="泉区" sheetId="6" r:id="rId5"/>
  </sheets>
  <definedNames>
    <definedName name="_xlnm.Print_Area" localSheetId="1">宮城野区!$B$1:$K$23</definedName>
    <definedName name="_xlnm.Print_Area" localSheetId="2">若林区!$B$1:$K$15</definedName>
    <definedName name="_xlnm.Print_Area" localSheetId="0">青葉区!$B$1:$K$39</definedName>
    <definedName name="_xlnm.Print_Area" localSheetId="4">泉区!$B$1:$K$37</definedName>
    <definedName name="_xlnm.Print_Area" localSheetId="3">太白区!$B$1:$K$31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3" l="1"/>
  <c r="G22" i="5"/>
  <c r="D22" i="5"/>
  <c r="C22" i="5"/>
  <c r="E22" i="5"/>
  <c r="G39" i="2" l="1"/>
  <c r="K39" i="6"/>
  <c r="J39" i="6"/>
  <c r="I39" i="6"/>
  <c r="H39" i="6"/>
  <c r="G37" i="6"/>
  <c r="K33" i="5"/>
  <c r="J33" i="5"/>
  <c r="I33" i="5"/>
  <c r="H33" i="5"/>
  <c r="G31" i="5"/>
  <c r="K17" i="4"/>
  <c r="J17" i="4"/>
  <c r="I17" i="4"/>
  <c r="H17" i="4"/>
  <c r="G15" i="4"/>
  <c r="K25" i="3"/>
  <c r="J25" i="3"/>
  <c r="I25" i="3"/>
  <c r="H25" i="3"/>
  <c r="K41" i="2"/>
  <c r="J41" i="2"/>
  <c r="I41" i="2"/>
  <c r="H41" i="2"/>
</calcChain>
</file>

<file path=xl/sharedStrings.xml><?xml version="1.0" encoding="utf-8"?>
<sst xmlns="http://schemas.openxmlformats.org/spreadsheetml/2006/main" count="135" uniqueCount="79">
  <si>
    <t>番号</t>
    <rPh sb="0" eb="2">
      <t>バンゴウ</t>
    </rPh>
    <phoneticPr fontId="4"/>
  </si>
  <si>
    <t>学校名</t>
    <rPh sb="0" eb="2">
      <t>ガッコウ</t>
    </rPh>
    <rPh sb="2" eb="3">
      <t>メイ</t>
    </rPh>
    <phoneticPr fontId="4"/>
  </si>
  <si>
    <t>学級数（上段）・生徒数（下段）</t>
    <rPh sb="0" eb="2">
      <t>ガッキュウ</t>
    </rPh>
    <rPh sb="2" eb="3">
      <t>スウ</t>
    </rPh>
    <rPh sb="4" eb="6">
      <t>ジョウダン</t>
    </rPh>
    <rPh sb="8" eb="10">
      <t>セイト</t>
    </rPh>
    <rPh sb="10" eb="11">
      <t>スウ</t>
    </rPh>
    <rPh sb="12" eb="14">
      <t>ゲダン</t>
    </rPh>
    <phoneticPr fontId="4"/>
  </si>
  <si>
    <t>計</t>
    <rPh sb="0" eb="1">
      <t>ケイ</t>
    </rPh>
    <phoneticPr fontId="4"/>
  </si>
  <si>
    <t>１　年</t>
    <rPh sb="2" eb="3">
      <t>ネン</t>
    </rPh>
    <phoneticPr fontId="4"/>
  </si>
  <si>
    <t>２　年</t>
    <rPh sb="2" eb="3">
      <t>ネン</t>
    </rPh>
    <phoneticPr fontId="4"/>
  </si>
  <si>
    <t>３　年</t>
    <rPh sb="2" eb="3">
      <t>ネン</t>
    </rPh>
    <phoneticPr fontId="4"/>
  </si>
  <si>
    <t>81条</t>
    <rPh sb="2" eb="3">
      <t>ジョウ</t>
    </rPh>
    <phoneticPr fontId="4"/>
  </si>
  <si>
    <t>第一中</t>
    <rPh sb="0" eb="1">
      <t>ダイ</t>
    </rPh>
    <rPh sb="1" eb="2">
      <t>１</t>
    </rPh>
    <rPh sb="2" eb="3">
      <t>チュウ</t>
    </rPh>
    <phoneticPr fontId="4"/>
  </si>
  <si>
    <t>第二中</t>
    <rPh sb="0" eb="1">
      <t>ダイ</t>
    </rPh>
    <rPh sb="1" eb="2">
      <t>２</t>
    </rPh>
    <rPh sb="2" eb="3">
      <t>チュウ</t>
    </rPh>
    <phoneticPr fontId="4"/>
  </si>
  <si>
    <t>三条中</t>
    <rPh sb="0" eb="1">
      <t>サン</t>
    </rPh>
    <rPh sb="1" eb="2">
      <t>ジョウ</t>
    </rPh>
    <rPh sb="2" eb="3">
      <t>チュウ</t>
    </rPh>
    <phoneticPr fontId="4"/>
  </si>
  <si>
    <t>上杉山中</t>
    <rPh sb="0" eb="1">
      <t>ウエ</t>
    </rPh>
    <rPh sb="1" eb="2">
      <t>スギ</t>
    </rPh>
    <rPh sb="2" eb="3">
      <t>ヤマ</t>
    </rPh>
    <rPh sb="3" eb="4">
      <t>チュウ</t>
    </rPh>
    <phoneticPr fontId="4"/>
  </si>
  <si>
    <t>五城中</t>
    <rPh sb="0" eb="1">
      <t>５</t>
    </rPh>
    <rPh sb="1" eb="2">
      <t>シロ</t>
    </rPh>
    <rPh sb="2" eb="3">
      <t>チュウ</t>
    </rPh>
    <phoneticPr fontId="4"/>
  </si>
  <si>
    <t>宮城野中</t>
    <rPh sb="0" eb="1">
      <t>ミヤ</t>
    </rPh>
    <rPh sb="1" eb="2">
      <t>シロ</t>
    </rPh>
    <rPh sb="2" eb="3">
      <t>ノ</t>
    </rPh>
    <rPh sb="3" eb="4">
      <t>チュウ</t>
    </rPh>
    <phoneticPr fontId="4"/>
  </si>
  <si>
    <t>東仙台中</t>
    <rPh sb="0" eb="1">
      <t>ヒガシ</t>
    </rPh>
    <rPh sb="1" eb="2">
      <t>セン</t>
    </rPh>
    <rPh sb="2" eb="3">
      <t>ダイ</t>
    </rPh>
    <rPh sb="3" eb="4">
      <t>チュウ</t>
    </rPh>
    <phoneticPr fontId="4"/>
  </si>
  <si>
    <t>東華中</t>
    <rPh sb="0" eb="1">
      <t>ヒガシ</t>
    </rPh>
    <rPh sb="1" eb="2">
      <t>ハナ</t>
    </rPh>
    <rPh sb="2" eb="3">
      <t>チュウ</t>
    </rPh>
    <phoneticPr fontId="4"/>
  </si>
  <si>
    <t>五橋中</t>
    <rPh sb="0" eb="1">
      <t>５</t>
    </rPh>
    <rPh sb="1" eb="2">
      <t>ハシ</t>
    </rPh>
    <rPh sb="2" eb="3">
      <t>チュウ</t>
    </rPh>
    <phoneticPr fontId="4"/>
  </si>
  <si>
    <t>愛宕中</t>
    <rPh sb="0" eb="1">
      <t>アイ</t>
    </rPh>
    <rPh sb="1" eb="2">
      <t>アタゴ</t>
    </rPh>
    <rPh sb="2" eb="3">
      <t>チュウ</t>
    </rPh>
    <phoneticPr fontId="4"/>
  </si>
  <si>
    <t>八軒中</t>
    <rPh sb="0" eb="1">
      <t>ハチ</t>
    </rPh>
    <rPh sb="1" eb="2">
      <t>ケン</t>
    </rPh>
    <rPh sb="2" eb="3">
      <t>チュウ</t>
    </rPh>
    <phoneticPr fontId="4"/>
  </si>
  <si>
    <t>南小泉中</t>
    <rPh sb="0" eb="1">
      <t>ミナミ</t>
    </rPh>
    <rPh sb="1" eb="2">
      <t>ショウ</t>
    </rPh>
    <rPh sb="2" eb="3">
      <t>イズミ</t>
    </rPh>
    <rPh sb="3" eb="4">
      <t>チュウ</t>
    </rPh>
    <phoneticPr fontId="4"/>
  </si>
  <si>
    <t>長町中</t>
    <rPh sb="0" eb="1">
      <t>チョウ</t>
    </rPh>
    <rPh sb="1" eb="2">
      <t>マチ</t>
    </rPh>
    <rPh sb="2" eb="3">
      <t>チュウ</t>
    </rPh>
    <phoneticPr fontId="4"/>
  </si>
  <si>
    <t>中田中</t>
    <rPh sb="0" eb="1">
      <t>ナカ</t>
    </rPh>
    <rPh sb="1" eb="2">
      <t>タ</t>
    </rPh>
    <rPh sb="2" eb="3">
      <t>チュウ</t>
    </rPh>
    <phoneticPr fontId="4"/>
  </si>
  <si>
    <t>六郷中</t>
    <rPh sb="0" eb="1">
      <t>６</t>
    </rPh>
    <rPh sb="1" eb="2">
      <t>ゴウ</t>
    </rPh>
    <rPh sb="2" eb="3">
      <t>チュウ</t>
    </rPh>
    <phoneticPr fontId="4"/>
  </si>
  <si>
    <t>七郷中</t>
    <rPh sb="0" eb="1">
      <t>７</t>
    </rPh>
    <rPh sb="1" eb="2">
      <t>ゴウ</t>
    </rPh>
    <rPh sb="2" eb="3">
      <t>チュウ</t>
    </rPh>
    <phoneticPr fontId="4"/>
  </si>
  <si>
    <t>高砂中</t>
    <rPh sb="0" eb="1">
      <t>コウ</t>
    </rPh>
    <rPh sb="1" eb="2">
      <t>スナ</t>
    </rPh>
    <rPh sb="2" eb="3">
      <t>チュウ</t>
    </rPh>
    <phoneticPr fontId="4"/>
  </si>
  <si>
    <t>岩切中</t>
    <rPh sb="0" eb="1">
      <t>イワ</t>
    </rPh>
    <rPh sb="1" eb="2">
      <t>キ</t>
    </rPh>
    <rPh sb="2" eb="3">
      <t>チュウ</t>
    </rPh>
    <phoneticPr fontId="4"/>
  </si>
  <si>
    <t>西多賀中</t>
    <rPh sb="0" eb="1">
      <t>ニシ</t>
    </rPh>
    <rPh sb="1" eb="2">
      <t>タ</t>
    </rPh>
    <rPh sb="2" eb="3">
      <t>ガ</t>
    </rPh>
    <rPh sb="3" eb="4">
      <t>チュウ</t>
    </rPh>
    <phoneticPr fontId="4"/>
  </si>
  <si>
    <t>生出中</t>
    <rPh sb="0" eb="1">
      <t>ショウ</t>
    </rPh>
    <rPh sb="1" eb="2">
      <t>デ</t>
    </rPh>
    <rPh sb="2" eb="3">
      <t>チュウ</t>
    </rPh>
    <phoneticPr fontId="4"/>
  </si>
  <si>
    <t>郡山中</t>
    <rPh sb="0" eb="1">
      <t>グン</t>
    </rPh>
    <rPh sb="1" eb="2">
      <t>ヤマ</t>
    </rPh>
    <rPh sb="2" eb="3">
      <t>チュウ</t>
    </rPh>
    <phoneticPr fontId="4"/>
  </si>
  <si>
    <t>台原中</t>
    <rPh sb="0" eb="1">
      <t>ダイ</t>
    </rPh>
    <rPh sb="1" eb="2">
      <t>ハラ</t>
    </rPh>
    <rPh sb="2" eb="3">
      <t>チュウ</t>
    </rPh>
    <phoneticPr fontId="4"/>
  </si>
  <si>
    <t>北仙台中</t>
    <rPh sb="0" eb="1">
      <t>キタ</t>
    </rPh>
    <rPh sb="1" eb="2">
      <t>セン</t>
    </rPh>
    <rPh sb="2" eb="3">
      <t>ダイ</t>
    </rPh>
    <rPh sb="3" eb="4">
      <t>チュウ</t>
    </rPh>
    <phoneticPr fontId="4"/>
  </si>
  <si>
    <t>鶴谷中</t>
    <rPh sb="0" eb="1">
      <t>ツル</t>
    </rPh>
    <rPh sb="1" eb="2">
      <t>タニ</t>
    </rPh>
    <rPh sb="2" eb="3">
      <t>チュウ</t>
    </rPh>
    <phoneticPr fontId="4"/>
  </si>
  <si>
    <t>八木山中</t>
    <rPh sb="0" eb="1">
      <t>ハチ</t>
    </rPh>
    <rPh sb="1" eb="2">
      <t>キ</t>
    </rPh>
    <rPh sb="2" eb="3">
      <t>ヤマ</t>
    </rPh>
    <rPh sb="3" eb="4">
      <t>チュウ</t>
    </rPh>
    <phoneticPr fontId="4"/>
  </si>
  <si>
    <t>中山中</t>
    <rPh sb="0" eb="1">
      <t>ナカ</t>
    </rPh>
    <rPh sb="1" eb="2">
      <t>ヤマ</t>
    </rPh>
    <rPh sb="2" eb="3">
      <t>チュウ</t>
    </rPh>
    <phoneticPr fontId="4"/>
  </si>
  <si>
    <t>山田中</t>
    <rPh sb="0" eb="1">
      <t>ヤマ</t>
    </rPh>
    <rPh sb="1" eb="2">
      <t>タ</t>
    </rPh>
    <rPh sb="2" eb="3">
      <t>チュウ</t>
    </rPh>
    <phoneticPr fontId="4"/>
  </si>
  <si>
    <t>蒲町中</t>
    <rPh sb="0" eb="1">
      <t>カバ</t>
    </rPh>
    <rPh sb="1" eb="2">
      <t>マチ</t>
    </rPh>
    <rPh sb="2" eb="3">
      <t>チュウ</t>
    </rPh>
    <phoneticPr fontId="4"/>
  </si>
  <si>
    <t>桜丘中</t>
    <rPh sb="0" eb="1">
      <t>サクラ</t>
    </rPh>
    <rPh sb="1" eb="2">
      <t>オカ</t>
    </rPh>
    <rPh sb="2" eb="3">
      <t>チュウ</t>
    </rPh>
    <phoneticPr fontId="4"/>
  </si>
  <si>
    <t>中野中</t>
    <rPh sb="0" eb="1">
      <t>ナカ</t>
    </rPh>
    <rPh sb="1" eb="2">
      <t>ノ</t>
    </rPh>
    <rPh sb="2" eb="3">
      <t>チュウ</t>
    </rPh>
    <phoneticPr fontId="4"/>
  </si>
  <si>
    <t>袋原中</t>
    <rPh sb="0" eb="1">
      <t>フクロ</t>
    </rPh>
    <rPh sb="1" eb="2">
      <t>ハラ</t>
    </rPh>
    <rPh sb="2" eb="3">
      <t>ナカ</t>
    </rPh>
    <phoneticPr fontId="4"/>
  </si>
  <si>
    <t>折立中</t>
    <rPh sb="0" eb="1">
      <t>オ</t>
    </rPh>
    <rPh sb="1" eb="2">
      <t>タ</t>
    </rPh>
    <rPh sb="2" eb="3">
      <t>チュウ</t>
    </rPh>
    <phoneticPr fontId="4"/>
  </si>
  <si>
    <t>幸町中</t>
    <rPh sb="0" eb="1">
      <t>サイワ</t>
    </rPh>
    <rPh sb="1" eb="2">
      <t>マチ</t>
    </rPh>
    <rPh sb="2" eb="3">
      <t>チュウ</t>
    </rPh>
    <phoneticPr fontId="4"/>
  </si>
  <si>
    <t>沖野中</t>
    <rPh sb="0" eb="1">
      <t>オキ</t>
    </rPh>
    <rPh sb="1" eb="2">
      <t>ノ</t>
    </rPh>
    <rPh sb="2" eb="3">
      <t>チュウ</t>
    </rPh>
    <phoneticPr fontId="4"/>
  </si>
  <si>
    <t>人来田中</t>
    <rPh sb="0" eb="1">
      <t>ヒト</t>
    </rPh>
    <rPh sb="1" eb="2">
      <t>ク</t>
    </rPh>
    <rPh sb="2" eb="3">
      <t>タ</t>
    </rPh>
    <rPh sb="3" eb="4">
      <t>チュウ</t>
    </rPh>
    <phoneticPr fontId="4"/>
  </si>
  <si>
    <t>西山中</t>
    <rPh sb="0" eb="1">
      <t>ニシ</t>
    </rPh>
    <rPh sb="1" eb="2">
      <t>ヤマ</t>
    </rPh>
    <rPh sb="2" eb="3">
      <t>チュウ</t>
    </rPh>
    <phoneticPr fontId="4"/>
  </si>
  <si>
    <t>広瀬中</t>
    <rPh sb="0" eb="1">
      <t>ヒロシ</t>
    </rPh>
    <rPh sb="1" eb="2">
      <t>セ</t>
    </rPh>
    <rPh sb="2" eb="3">
      <t>チュウ</t>
    </rPh>
    <phoneticPr fontId="4"/>
  </si>
  <si>
    <t>大沢中</t>
    <rPh sb="0" eb="1">
      <t>オオ</t>
    </rPh>
    <rPh sb="1" eb="2">
      <t>サワ</t>
    </rPh>
    <rPh sb="2" eb="3">
      <t>チュウ</t>
    </rPh>
    <phoneticPr fontId="4"/>
  </si>
  <si>
    <t>吉成中</t>
    <rPh sb="0" eb="1">
      <t>キチ</t>
    </rPh>
    <rPh sb="1" eb="2">
      <t>シゲル</t>
    </rPh>
    <rPh sb="2" eb="3">
      <t>チュウ</t>
    </rPh>
    <phoneticPr fontId="4"/>
  </si>
  <si>
    <t>秋保中</t>
    <rPh sb="0" eb="1">
      <t>アキ</t>
    </rPh>
    <rPh sb="1" eb="2">
      <t>タモツ</t>
    </rPh>
    <rPh sb="2" eb="3">
      <t>チュウ</t>
    </rPh>
    <phoneticPr fontId="4"/>
  </si>
  <si>
    <t>七北田中</t>
    <rPh sb="0" eb="1">
      <t>７</t>
    </rPh>
    <rPh sb="1" eb="2">
      <t>キタ</t>
    </rPh>
    <rPh sb="2" eb="3">
      <t>タ</t>
    </rPh>
    <rPh sb="3" eb="4">
      <t>チュウ</t>
    </rPh>
    <phoneticPr fontId="4"/>
  </si>
  <si>
    <t>根白石中</t>
    <rPh sb="0" eb="1">
      <t>ネ</t>
    </rPh>
    <rPh sb="1" eb="2">
      <t>シロ</t>
    </rPh>
    <rPh sb="2" eb="3">
      <t>イシ</t>
    </rPh>
    <rPh sb="3" eb="4">
      <t>チュウ</t>
    </rPh>
    <phoneticPr fontId="4"/>
  </si>
  <si>
    <t>八乙女中</t>
    <rPh sb="0" eb="1">
      <t>ハチ</t>
    </rPh>
    <rPh sb="1" eb="2">
      <t>オツ</t>
    </rPh>
    <rPh sb="2" eb="3">
      <t>オンナ</t>
    </rPh>
    <rPh sb="3" eb="4">
      <t>チュウ</t>
    </rPh>
    <phoneticPr fontId="4"/>
  </si>
  <si>
    <t>将監中</t>
    <rPh sb="0" eb="1">
      <t>ショウ</t>
    </rPh>
    <rPh sb="1" eb="2">
      <t>カン</t>
    </rPh>
    <rPh sb="2" eb="3">
      <t>チュウ</t>
    </rPh>
    <phoneticPr fontId="4"/>
  </si>
  <si>
    <t>南光台中</t>
    <rPh sb="0" eb="1">
      <t>ミナミ</t>
    </rPh>
    <rPh sb="1" eb="2">
      <t>ヒカリ</t>
    </rPh>
    <rPh sb="2" eb="3">
      <t>ダイ</t>
    </rPh>
    <rPh sb="3" eb="4">
      <t>チュウ</t>
    </rPh>
    <phoneticPr fontId="4"/>
  </si>
  <si>
    <t>向陽台中</t>
    <rPh sb="0" eb="2">
      <t>コウヨウ</t>
    </rPh>
    <rPh sb="2" eb="3">
      <t>ダイ</t>
    </rPh>
    <rPh sb="3" eb="4">
      <t>チュウ</t>
    </rPh>
    <phoneticPr fontId="4"/>
  </si>
  <si>
    <t>加茂中</t>
    <rPh sb="0" eb="1">
      <t>クワエ</t>
    </rPh>
    <rPh sb="1" eb="2">
      <t>シゲル</t>
    </rPh>
    <rPh sb="2" eb="3">
      <t>チュウ</t>
    </rPh>
    <phoneticPr fontId="4"/>
  </si>
  <si>
    <t>将監東中</t>
    <rPh sb="0" eb="1">
      <t>ショウ</t>
    </rPh>
    <rPh sb="1" eb="2">
      <t>カン</t>
    </rPh>
    <rPh sb="2" eb="3">
      <t>ヒガシ</t>
    </rPh>
    <rPh sb="3" eb="4">
      <t>チュウ</t>
    </rPh>
    <phoneticPr fontId="4"/>
  </si>
  <si>
    <t>鶴が丘中</t>
    <rPh sb="0" eb="1">
      <t>ツル</t>
    </rPh>
    <rPh sb="2" eb="3">
      <t>オカ</t>
    </rPh>
    <rPh sb="3" eb="4">
      <t>チュウ</t>
    </rPh>
    <phoneticPr fontId="4"/>
  </si>
  <si>
    <t>寺岡中</t>
    <rPh sb="0" eb="1">
      <t>テラ</t>
    </rPh>
    <rPh sb="1" eb="2">
      <t>オカ</t>
    </rPh>
    <rPh sb="2" eb="3">
      <t>チュウ</t>
    </rPh>
    <phoneticPr fontId="4"/>
  </si>
  <si>
    <t>南光台東中</t>
    <rPh sb="0" eb="2">
      <t>ナンコウ</t>
    </rPh>
    <rPh sb="2" eb="3">
      <t>ダイ</t>
    </rPh>
    <rPh sb="3" eb="4">
      <t>ヒガシ</t>
    </rPh>
    <rPh sb="4" eb="5">
      <t>チュウ</t>
    </rPh>
    <phoneticPr fontId="4"/>
  </si>
  <si>
    <t>長命ケ丘中</t>
    <rPh sb="0" eb="2">
      <t>チョウメイ</t>
    </rPh>
    <rPh sb="3" eb="4">
      <t>オカ</t>
    </rPh>
    <rPh sb="4" eb="5">
      <t>チュウ</t>
    </rPh>
    <phoneticPr fontId="4"/>
  </si>
  <si>
    <t>富沢中</t>
    <rPh sb="0" eb="2">
      <t>トミザワ</t>
    </rPh>
    <rPh sb="2" eb="3">
      <t>チュウ</t>
    </rPh>
    <phoneticPr fontId="4"/>
  </si>
  <si>
    <t>南中山中</t>
    <rPh sb="0" eb="1">
      <t>ミナミ</t>
    </rPh>
    <rPh sb="1" eb="2">
      <t>ナカ</t>
    </rPh>
    <rPh sb="2" eb="3">
      <t>ヤマ</t>
    </rPh>
    <rPh sb="3" eb="4">
      <t>チュウ</t>
    </rPh>
    <phoneticPr fontId="4"/>
  </si>
  <si>
    <t>茂庭台中</t>
    <rPh sb="0" eb="1">
      <t>モ</t>
    </rPh>
    <rPh sb="1" eb="2">
      <t>ニワ</t>
    </rPh>
    <rPh sb="2" eb="3">
      <t>ダイ</t>
    </rPh>
    <rPh sb="3" eb="4">
      <t>チュウ</t>
    </rPh>
    <phoneticPr fontId="4"/>
  </si>
  <si>
    <t>高森中</t>
    <rPh sb="0" eb="1">
      <t>コウ</t>
    </rPh>
    <rPh sb="1" eb="2">
      <t>モリ</t>
    </rPh>
    <rPh sb="2" eb="3">
      <t>チュウ</t>
    </rPh>
    <phoneticPr fontId="4"/>
  </si>
  <si>
    <t>田子中</t>
    <rPh sb="0" eb="1">
      <t>タ</t>
    </rPh>
    <rPh sb="1" eb="2">
      <t>コ</t>
    </rPh>
    <rPh sb="2" eb="3">
      <t>チュウ</t>
    </rPh>
    <phoneticPr fontId="4"/>
  </si>
  <si>
    <t>住吉台中</t>
    <rPh sb="0" eb="1">
      <t>ジュウ</t>
    </rPh>
    <rPh sb="1" eb="2">
      <t>キチ</t>
    </rPh>
    <rPh sb="2" eb="3">
      <t>ダイ</t>
    </rPh>
    <rPh sb="3" eb="4">
      <t>チュウ</t>
    </rPh>
    <phoneticPr fontId="4"/>
  </si>
  <si>
    <t>南吉成中</t>
    <rPh sb="0" eb="1">
      <t>ミナミ</t>
    </rPh>
    <rPh sb="1" eb="2">
      <t>キチ</t>
    </rPh>
    <rPh sb="2" eb="3">
      <t>シゲル</t>
    </rPh>
    <rPh sb="3" eb="4">
      <t>チュウ</t>
    </rPh>
    <phoneticPr fontId="4"/>
  </si>
  <si>
    <t>松陵中</t>
    <rPh sb="0" eb="1">
      <t>マツ</t>
    </rPh>
    <rPh sb="1" eb="2">
      <t>リョウ</t>
    </rPh>
    <rPh sb="2" eb="3">
      <t>チュウ</t>
    </rPh>
    <phoneticPr fontId="4"/>
  </si>
  <si>
    <t>柳生中</t>
    <rPh sb="0" eb="1">
      <t>ヤナギ</t>
    </rPh>
    <rPh sb="1" eb="2">
      <t>ショウ</t>
    </rPh>
    <rPh sb="2" eb="3">
      <t>チュウ</t>
    </rPh>
    <phoneticPr fontId="4"/>
  </si>
  <si>
    <t>館中</t>
    <rPh sb="0" eb="1">
      <t>ヤカタ</t>
    </rPh>
    <rPh sb="1" eb="2">
      <t>チュウ</t>
    </rPh>
    <phoneticPr fontId="4"/>
  </si>
  <si>
    <t>広陵中</t>
    <rPh sb="0" eb="1">
      <t>ヒロシ</t>
    </rPh>
    <rPh sb="1" eb="2">
      <t>ミササギ</t>
    </rPh>
    <rPh sb="2" eb="3">
      <t>チュウ</t>
    </rPh>
    <phoneticPr fontId="4"/>
  </si>
  <si>
    <t>錦ケ丘中</t>
    <rPh sb="0" eb="3">
      <t>ニシキガオカ</t>
    </rPh>
    <rPh sb="3" eb="4">
      <t>チュウ</t>
    </rPh>
    <phoneticPr fontId="4"/>
  </si>
  <si>
    <t>学区別人口</t>
    <rPh sb="0" eb="2">
      <t>ガック</t>
    </rPh>
    <rPh sb="2" eb="3">
      <t>ベツ</t>
    </rPh>
    <rPh sb="3" eb="5">
      <t>ジンコウ</t>
    </rPh>
    <phoneticPr fontId="3"/>
  </si>
  <si>
    <t>学区別
世帯数</t>
    <rPh sb="0" eb="2">
      <t>ガック</t>
    </rPh>
    <rPh sb="2" eb="3">
      <t>ベツ</t>
    </rPh>
    <rPh sb="4" eb="7">
      <t>セタイスウ</t>
    </rPh>
    <phoneticPr fontId="4"/>
  </si>
  <si>
    <t>男</t>
    <rPh sb="0" eb="1">
      <t>オトコ</t>
    </rPh>
    <phoneticPr fontId="6"/>
  </si>
  <si>
    <t>女</t>
    <rPh sb="0" eb="1">
      <t>オンナ</t>
    </rPh>
    <phoneticPr fontId="6"/>
  </si>
  <si>
    <t>計</t>
    <rPh sb="0" eb="1">
      <t>ケイ</t>
    </rPh>
    <phoneticPr fontId="6"/>
  </si>
  <si>
    <t>同東北大学
病院分校</t>
    <rPh sb="0" eb="1">
      <t>ドウ</t>
    </rPh>
    <rPh sb="1" eb="3">
      <t>トウホク</t>
    </rPh>
    <rPh sb="3" eb="5">
      <t>ダイガク</t>
    </rPh>
    <rPh sb="6" eb="8">
      <t>ビョウイン</t>
    </rPh>
    <rPh sb="8" eb="10">
      <t>ブンコウ</t>
    </rPh>
    <phoneticPr fontId="4"/>
  </si>
  <si>
    <t>生徒数計</t>
    <rPh sb="0" eb="2">
      <t>セイト</t>
    </rPh>
    <rPh sb="2" eb="3">
      <t>スウ</t>
    </rPh>
    <rPh sb="3" eb="4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</si>
</sst>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HGｺﾞｼｯｸM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8" fontId="2" fillId="0" borderId="7" xfId="0" applyNumberFormat="1" applyFont="1" applyBorder="1" applyAlignment="1">
      <alignment wrapText="1"/>
    </xf>
    <xf numFmtId="38" fontId="2" fillId="0" borderId="8" xfId="0" applyNumberFormat="1" applyFont="1" applyBorder="1"/>
    <xf numFmtId="38" fontId="2" fillId="0" borderId="9" xfId="0" applyNumberFormat="1" applyFont="1" applyBorder="1"/>
    <xf numFmtId="38" fontId="2" fillId="0" borderId="10" xfId="0" applyNumberFormat="1" applyFont="1" applyBorder="1"/>
    <xf numFmtId="38" fontId="2" fillId="0" borderId="7" xfId="0" applyNumberFormat="1" applyFont="1" applyBorder="1"/>
    <xf numFmtId="38" fontId="2" fillId="0" borderId="5" xfId="0" applyNumberFormat="1" applyFont="1" applyBorder="1"/>
    <xf numFmtId="0" fontId="2" fillId="0" borderId="6" xfId="0" applyFont="1" applyBorder="1" applyAlignment="1">
      <alignment horizontal="center" vertical="center" wrapText="1"/>
    </xf>
    <xf numFmtId="38" fontId="2" fillId="0" borderId="1" xfId="2" applyFont="1" applyFill="1" applyBorder="1" applyAlignment="1"/>
    <xf numFmtId="38" fontId="2" fillId="0" borderId="5" xfId="2" applyFont="1" applyFill="1" applyBorder="1" applyAlignment="1"/>
    <xf numFmtId="38" fontId="2" fillId="0" borderId="12" xfId="2" applyFont="1" applyFill="1" applyBorder="1" applyAlignment="1"/>
    <xf numFmtId="38" fontId="2" fillId="0" borderId="1" xfId="2" applyFont="1" applyFill="1" applyBorder="1" applyAlignment="1">
      <alignment vertical="center"/>
    </xf>
    <xf numFmtId="38" fontId="2" fillId="0" borderId="5" xfId="2" applyFont="1" applyFill="1" applyBorder="1" applyAlignment="1">
      <alignment vertical="center"/>
    </xf>
    <xf numFmtId="38" fontId="2" fillId="0" borderId="13" xfId="2" applyFont="1" applyFill="1" applyBorder="1" applyAlignment="1"/>
    <xf numFmtId="38" fontId="2" fillId="0" borderId="14" xfId="2" applyFont="1" applyFill="1" applyBorder="1" applyAlignment="1"/>
    <xf numFmtId="38" fontId="2" fillId="0" borderId="15" xfId="0" applyNumberFormat="1" applyFont="1" applyBorder="1"/>
    <xf numFmtId="38" fontId="2" fillId="0" borderId="10" xfId="2" applyFont="1" applyFill="1" applyBorder="1" applyAlignment="1"/>
    <xf numFmtId="38" fontId="2" fillId="0" borderId="16" xfId="2" applyFont="1" applyFill="1" applyBorder="1" applyAlignment="1"/>
    <xf numFmtId="38" fontId="2" fillId="0" borderId="5" xfId="3" applyNumberFormat="1" applyFont="1" applyFill="1" applyBorder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8" fontId="8" fillId="0" borderId="6" xfId="0" applyNumberFormat="1" applyFont="1" applyBorder="1"/>
    <xf numFmtId="38" fontId="8" fillId="0" borderId="0" xfId="2" applyFont="1" applyFill="1">
      <alignment vertical="center"/>
    </xf>
    <xf numFmtId="38" fontId="8" fillId="0" borderId="6" xfId="0" applyNumberFormat="1" applyFont="1" applyBorder="1" applyAlignment="1">
      <alignment vertical="center"/>
    </xf>
    <xf numFmtId="38" fontId="2" fillId="0" borderId="5" xfId="2" applyFont="1" applyFill="1" applyBorder="1">
      <alignment vertical="center"/>
    </xf>
    <xf numFmtId="38" fontId="8" fillId="0" borderId="0" xfId="0" applyNumberFormat="1" applyFont="1" applyAlignment="1">
      <alignment vertical="center"/>
    </xf>
    <xf numFmtId="38" fontId="2" fillId="0" borderId="11" xfId="2" applyFont="1" applyFill="1" applyBorder="1" applyAlignment="1"/>
    <xf numFmtId="3" fontId="8" fillId="0" borderId="6" xfId="0" applyNumberFormat="1" applyFont="1" applyBorder="1" applyAlignment="1">
      <alignment horizontal="right" vertical="center"/>
    </xf>
    <xf numFmtId="38" fontId="8" fillId="0" borderId="0" xfId="2" applyFont="1" applyFill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">
    <cellStyle name="桁区切り 2" xfId="1" xr:uid="{00000000-0005-0000-0000-000000000000}"/>
    <cellStyle name="桁区切り 3" xfId="2" xr:uid="{00000000-0005-0000-0000-000001000000}"/>
    <cellStyle name="通貨 2" xfId="3" xr:uid="{00000000-0005-0000-0000-000002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view="pageBreakPreview" zoomScaleNormal="100" zoomScaleSheetLayoutView="100" workbookViewId="0">
      <pane xSplit="11" ySplit="2" topLeftCell="L33" activePane="bottomRight" state="frozen"/>
      <selection pane="topRight" activeCell="L1" sqref="L1"/>
      <selection pane="bottomLeft" activeCell="A3" sqref="A3"/>
      <selection pane="bottomRight" activeCell="G43" sqref="G43"/>
    </sheetView>
  </sheetViews>
  <sheetFormatPr defaultRowHeight="18.75"/>
  <cols>
    <col min="1" max="1" width="4.25" customWidth="1"/>
    <col min="2" max="2" width="17.125" customWidth="1"/>
    <col min="3" max="7" width="8.625" customWidth="1"/>
    <col min="8" max="11" width="7.5" style="22" customWidth="1"/>
  </cols>
  <sheetData>
    <row r="1" spans="1:11" ht="18.75" customHeight="1">
      <c r="A1" s="40" t="s">
        <v>0</v>
      </c>
      <c r="B1" s="44" t="s">
        <v>1</v>
      </c>
      <c r="C1" s="46" t="s">
        <v>2</v>
      </c>
      <c r="D1" s="47"/>
      <c r="E1" s="47"/>
      <c r="F1" s="47"/>
      <c r="G1" s="48"/>
      <c r="H1" s="37" t="s">
        <v>72</v>
      </c>
      <c r="I1" s="38"/>
      <c r="J1" s="39"/>
      <c r="K1" s="40" t="s">
        <v>73</v>
      </c>
    </row>
    <row r="2" spans="1:11">
      <c r="A2" s="41"/>
      <c r="B2" s="45"/>
      <c r="C2" s="1" t="s">
        <v>4</v>
      </c>
      <c r="D2" s="1" t="s">
        <v>5</v>
      </c>
      <c r="E2" s="1" t="s">
        <v>6</v>
      </c>
      <c r="F2" s="2" t="s">
        <v>7</v>
      </c>
      <c r="G2" s="1" t="s">
        <v>3</v>
      </c>
      <c r="H2" s="9" t="s">
        <v>74</v>
      </c>
      <c r="I2" s="9" t="s">
        <v>75</v>
      </c>
      <c r="J2" s="9" t="s">
        <v>76</v>
      </c>
      <c r="K2" s="41"/>
    </row>
    <row r="3" spans="1:11">
      <c r="A3" s="33">
        <v>1</v>
      </c>
      <c r="B3" s="35" t="s">
        <v>8</v>
      </c>
      <c r="C3" s="3">
        <v>5</v>
      </c>
      <c r="D3" s="3">
        <v>7</v>
      </c>
      <c r="E3" s="3">
        <v>6</v>
      </c>
      <c r="F3" s="3">
        <v>4</v>
      </c>
      <c r="G3" s="4">
        <v>22</v>
      </c>
      <c r="H3" s="10"/>
      <c r="I3" s="10"/>
      <c r="J3" s="10"/>
      <c r="K3" s="10"/>
    </row>
    <row r="4" spans="1:11">
      <c r="A4" s="34"/>
      <c r="B4" s="36"/>
      <c r="C4" s="5">
        <v>175</v>
      </c>
      <c r="D4" s="5">
        <v>212</v>
      </c>
      <c r="E4" s="5">
        <v>182</v>
      </c>
      <c r="F4" s="5">
        <v>17</v>
      </c>
      <c r="G4" s="6">
        <v>586</v>
      </c>
      <c r="H4" s="11">
        <v>11852</v>
      </c>
      <c r="I4" s="11">
        <v>12113</v>
      </c>
      <c r="J4" s="11">
        <v>23965</v>
      </c>
      <c r="K4" s="11">
        <v>13602</v>
      </c>
    </row>
    <row r="5" spans="1:11">
      <c r="A5" s="33">
        <v>2</v>
      </c>
      <c r="B5" s="35" t="s">
        <v>9</v>
      </c>
      <c r="C5" s="3">
        <v>4</v>
      </c>
      <c r="D5" s="3">
        <v>3</v>
      </c>
      <c r="E5" s="3">
        <v>3</v>
      </c>
      <c r="F5" s="3">
        <v>3</v>
      </c>
      <c r="G5" s="4">
        <v>13</v>
      </c>
      <c r="H5" s="12"/>
      <c r="I5" s="12"/>
      <c r="J5" s="12"/>
      <c r="K5" s="12"/>
    </row>
    <row r="6" spans="1:11">
      <c r="A6" s="34"/>
      <c r="B6" s="36"/>
      <c r="C6" s="5">
        <v>115</v>
      </c>
      <c r="D6" s="5">
        <v>96</v>
      </c>
      <c r="E6" s="5">
        <v>86</v>
      </c>
      <c r="F6" s="5">
        <v>16</v>
      </c>
      <c r="G6" s="6">
        <v>313</v>
      </c>
      <c r="H6" s="11">
        <v>11627</v>
      </c>
      <c r="I6" s="11">
        <v>12119</v>
      </c>
      <c r="J6" s="11">
        <v>23746</v>
      </c>
      <c r="K6" s="11">
        <v>15807</v>
      </c>
    </row>
    <row r="7" spans="1:11">
      <c r="A7" s="33"/>
      <c r="B7" s="42" t="s">
        <v>77</v>
      </c>
      <c r="C7" s="7">
        <v>0</v>
      </c>
      <c r="D7" s="7">
        <v>0</v>
      </c>
      <c r="E7" s="7">
        <v>0</v>
      </c>
      <c r="F7" s="3">
        <v>1</v>
      </c>
      <c r="G7" s="4">
        <v>1</v>
      </c>
      <c r="H7" s="13"/>
      <c r="I7" s="13"/>
      <c r="J7" s="13"/>
      <c r="K7" s="13"/>
    </row>
    <row r="8" spans="1:11">
      <c r="A8" s="34"/>
      <c r="B8" s="43"/>
      <c r="C8" s="5">
        <v>0</v>
      </c>
      <c r="D8" s="5">
        <v>0</v>
      </c>
      <c r="E8" s="5">
        <v>0</v>
      </c>
      <c r="F8" s="5">
        <v>1</v>
      </c>
      <c r="G8" s="6">
        <v>1</v>
      </c>
      <c r="H8" s="14">
        <v>0</v>
      </c>
      <c r="I8" s="14">
        <v>0</v>
      </c>
      <c r="J8" s="14">
        <v>0</v>
      </c>
      <c r="K8" s="14">
        <v>0</v>
      </c>
    </row>
    <row r="9" spans="1:11">
      <c r="A9" s="33">
        <v>3</v>
      </c>
      <c r="B9" s="35" t="s">
        <v>10</v>
      </c>
      <c r="C9" s="7">
        <v>2</v>
      </c>
      <c r="D9" s="7">
        <v>3</v>
      </c>
      <c r="E9" s="7">
        <v>2</v>
      </c>
      <c r="F9" s="3">
        <v>2</v>
      </c>
      <c r="G9" s="4">
        <v>9</v>
      </c>
      <c r="H9" s="15"/>
      <c r="I9" s="10"/>
      <c r="J9" s="10"/>
      <c r="K9" s="16"/>
    </row>
    <row r="10" spans="1:11">
      <c r="A10" s="34"/>
      <c r="B10" s="36"/>
      <c r="C10" s="5">
        <v>69</v>
      </c>
      <c r="D10" s="5">
        <v>78</v>
      </c>
      <c r="E10" s="5">
        <v>59</v>
      </c>
      <c r="F10" s="8">
        <v>10</v>
      </c>
      <c r="G10" s="17">
        <v>216</v>
      </c>
      <c r="H10" s="18">
        <v>8068</v>
      </c>
      <c r="I10" s="11">
        <v>9177</v>
      </c>
      <c r="J10" s="11">
        <v>17245</v>
      </c>
      <c r="K10" s="19">
        <v>10571</v>
      </c>
    </row>
    <row r="11" spans="1:11">
      <c r="A11" s="33">
        <v>4</v>
      </c>
      <c r="B11" s="35" t="s">
        <v>11</v>
      </c>
      <c r="C11" s="7">
        <v>5</v>
      </c>
      <c r="D11" s="7">
        <v>5</v>
      </c>
      <c r="E11" s="7">
        <v>5</v>
      </c>
      <c r="F11" s="3">
        <v>2</v>
      </c>
      <c r="G11" s="4">
        <v>17</v>
      </c>
      <c r="H11" s="15"/>
      <c r="I11" s="10"/>
      <c r="J11" s="10"/>
      <c r="K11" s="10"/>
    </row>
    <row r="12" spans="1:11">
      <c r="A12" s="34"/>
      <c r="B12" s="36"/>
      <c r="C12" s="5">
        <v>164</v>
      </c>
      <c r="D12" s="5">
        <v>163</v>
      </c>
      <c r="E12" s="5">
        <v>151</v>
      </c>
      <c r="F12" s="8">
        <v>10</v>
      </c>
      <c r="G12" s="17">
        <v>488</v>
      </c>
      <c r="H12" s="18">
        <v>12599</v>
      </c>
      <c r="I12" s="11">
        <v>14858</v>
      </c>
      <c r="J12" s="11">
        <v>27457</v>
      </c>
      <c r="K12" s="11">
        <v>15763</v>
      </c>
    </row>
    <row r="13" spans="1:11">
      <c r="A13" s="33">
        <v>5</v>
      </c>
      <c r="B13" s="35" t="s">
        <v>12</v>
      </c>
      <c r="C13" s="7">
        <v>4</v>
      </c>
      <c r="D13" s="7">
        <v>3</v>
      </c>
      <c r="E13" s="7">
        <v>4</v>
      </c>
      <c r="F13" s="3">
        <v>3</v>
      </c>
      <c r="G13" s="4">
        <v>14</v>
      </c>
      <c r="H13" s="15"/>
      <c r="I13" s="10"/>
      <c r="J13" s="10"/>
      <c r="K13" s="10"/>
    </row>
    <row r="14" spans="1:11">
      <c r="A14" s="34"/>
      <c r="B14" s="36"/>
      <c r="C14" s="5">
        <v>111</v>
      </c>
      <c r="D14" s="5">
        <v>103</v>
      </c>
      <c r="E14" s="5">
        <v>109</v>
      </c>
      <c r="F14" s="8">
        <v>13</v>
      </c>
      <c r="G14" s="17">
        <v>336</v>
      </c>
      <c r="H14" s="18">
        <v>11484</v>
      </c>
      <c r="I14" s="11">
        <v>12745</v>
      </c>
      <c r="J14" s="11">
        <v>24229</v>
      </c>
      <c r="K14" s="11">
        <v>14640</v>
      </c>
    </row>
    <row r="15" spans="1:11">
      <c r="A15" s="33">
        <v>9</v>
      </c>
      <c r="B15" s="35" t="s">
        <v>16</v>
      </c>
      <c r="C15" s="7">
        <v>7</v>
      </c>
      <c r="D15" s="7">
        <v>7</v>
      </c>
      <c r="E15" s="7">
        <v>7</v>
      </c>
      <c r="F15" s="3">
        <v>4</v>
      </c>
      <c r="G15" s="4">
        <v>25</v>
      </c>
      <c r="H15" s="15"/>
      <c r="I15" s="10"/>
      <c r="J15" s="10"/>
      <c r="K15" s="10"/>
    </row>
    <row r="16" spans="1:11">
      <c r="A16" s="34"/>
      <c r="B16" s="36"/>
      <c r="C16" s="5">
        <v>230</v>
      </c>
      <c r="D16" s="5">
        <v>226</v>
      </c>
      <c r="E16" s="5">
        <v>215</v>
      </c>
      <c r="F16" s="8">
        <v>14</v>
      </c>
      <c r="G16" s="17">
        <v>685</v>
      </c>
      <c r="H16" s="18">
        <v>14466</v>
      </c>
      <c r="I16" s="11">
        <v>16019</v>
      </c>
      <c r="J16" s="11">
        <v>30485</v>
      </c>
      <c r="K16" s="11">
        <v>18463</v>
      </c>
    </row>
    <row r="17" spans="1:11">
      <c r="A17" s="33">
        <v>22</v>
      </c>
      <c r="B17" s="35" t="s">
        <v>29</v>
      </c>
      <c r="C17" s="7">
        <v>5</v>
      </c>
      <c r="D17" s="7">
        <v>6</v>
      </c>
      <c r="E17" s="7">
        <v>6</v>
      </c>
      <c r="F17" s="3">
        <v>5</v>
      </c>
      <c r="G17" s="4">
        <v>22</v>
      </c>
      <c r="H17" s="15"/>
      <c r="I17" s="10"/>
      <c r="J17" s="10"/>
      <c r="K17" s="10"/>
    </row>
    <row r="18" spans="1:11">
      <c r="A18" s="34"/>
      <c r="B18" s="36"/>
      <c r="C18" s="5">
        <v>161</v>
      </c>
      <c r="D18" s="5">
        <v>189</v>
      </c>
      <c r="E18" s="5">
        <v>184</v>
      </c>
      <c r="F18" s="8">
        <v>22</v>
      </c>
      <c r="G18" s="17">
        <v>556</v>
      </c>
      <c r="H18" s="18">
        <v>12529</v>
      </c>
      <c r="I18" s="11">
        <v>14123</v>
      </c>
      <c r="J18" s="11">
        <v>26652</v>
      </c>
      <c r="K18" s="11">
        <v>16023</v>
      </c>
    </row>
    <row r="19" spans="1:11">
      <c r="A19" s="33">
        <v>23</v>
      </c>
      <c r="B19" s="35" t="s">
        <v>30</v>
      </c>
      <c r="C19" s="7">
        <v>4</v>
      </c>
      <c r="D19" s="7">
        <v>4</v>
      </c>
      <c r="E19" s="7">
        <v>3</v>
      </c>
      <c r="F19" s="3">
        <v>3</v>
      </c>
      <c r="G19" s="4">
        <v>14</v>
      </c>
      <c r="H19" s="15"/>
      <c r="I19" s="10"/>
      <c r="J19" s="10"/>
      <c r="K19" s="10"/>
    </row>
    <row r="20" spans="1:11">
      <c r="A20" s="34"/>
      <c r="B20" s="36"/>
      <c r="C20" s="5">
        <v>120</v>
      </c>
      <c r="D20" s="5">
        <v>112</v>
      </c>
      <c r="E20" s="5">
        <v>88</v>
      </c>
      <c r="F20" s="8">
        <v>13</v>
      </c>
      <c r="G20" s="17">
        <v>333</v>
      </c>
      <c r="H20" s="18">
        <v>7655</v>
      </c>
      <c r="I20" s="11">
        <v>8448</v>
      </c>
      <c r="J20" s="11">
        <v>16103</v>
      </c>
      <c r="K20" s="11">
        <v>8793</v>
      </c>
    </row>
    <row r="21" spans="1:11">
      <c r="A21" s="33">
        <v>26</v>
      </c>
      <c r="B21" s="35" t="s">
        <v>33</v>
      </c>
      <c r="C21" s="7">
        <v>5</v>
      </c>
      <c r="D21" s="7">
        <v>4</v>
      </c>
      <c r="E21" s="7">
        <v>5</v>
      </c>
      <c r="F21" s="3">
        <v>3</v>
      </c>
      <c r="G21" s="4">
        <v>17</v>
      </c>
      <c r="H21" s="15"/>
      <c r="I21" s="10"/>
      <c r="J21" s="10"/>
      <c r="K21" s="10"/>
    </row>
    <row r="22" spans="1:11">
      <c r="A22" s="34"/>
      <c r="B22" s="36"/>
      <c r="C22" s="5">
        <v>147</v>
      </c>
      <c r="D22" s="5">
        <v>129</v>
      </c>
      <c r="E22" s="5">
        <v>149</v>
      </c>
      <c r="F22" s="8">
        <v>12</v>
      </c>
      <c r="G22" s="17">
        <v>437</v>
      </c>
      <c r="H22" s="18">
        <v>7428</v>
      </c>
      <c r="I22" s="11">
        <v>8034</v>
      </c>
      <c r="J22" s="11">
        <v>15462</v>
      </c>
      <c r="K22" s="11">
        <v>7587</v>
      </c>
    </row>
    <row r="23" spans="1:11">
      <c r="A23" s="33">
        <v>29</v>
      </c>
      <c r="B23" s="35" t="s">
        <v>36</v>
      </c>
      <c r="C23" s="7">
        <v>3</v>
      </c>
      <c r="D23" s="7">
        <v>3</v>
      </c>
      <c r="E23" s="7">
        <v>2</v>
      </c>
      <c r="F23" s="3">
        <v>2</v>
      </c>
      <c r="G23" s="4">
        <v>10</v>
      </c>
      <c r="H23" s="15"/>
      <c r="I23" s="10"/>
      <c r="J23" s="10"/>
      <c r="K23" s="10"/>
    </row>
    <row r="24" spans="1:11">
      <c r="A24" s="34"/>
      <c r="B24" s="36"/>
      <c r="C24" s="5">
        <v>81</v>
      </c>
      <c r="D24" s="5">
        <v>77</v>
      </c>
      <c r="E24" s="5">
        <v>57</v>
      </c>
      <c r="F24" s="8">
        <v>11</v>
      </c>
      <c r="G24" s="17">
        <v>226</v>
      </c>
      <c r="H24" s="18">
        <v>6050</v>
      </c>
      <c r="I24" s="11">
        <v>7049</v>
      </c>
      <c r="J24" s="11">
        <v>13099</v>
      </c>
      <c r="K24" s="11">
        <v>6533</v>
      </c>
    </row>
    <row r="25" spans="1:11">
      <c r="A25" s="33">
        <v>32</v>
      </c>
      <c r="B25" s="35" t="s">
        <v>39</v>
      </c>
      <c r="C25" s="7">
        <v>2</v>
      </c>
      <c r="D25" s="7">
        <v>2</v>
      </c>
      <c r="E25" s="7">
        <v>3</v>
      </c>
      <c r="F25" s="3">
        <v>1</v>
      </c>
      <c r="G25" s="4">
        <v>8</v>
      </c>
      <c r="H25" s="15"/>
      <c r="I25" s="10"/>
      <c r="J25" s="10"/>
      <c r="K25" s="10"/>
    </row>
    <row r="26" spans="1:11">
      <c r="A26" s="34"/>
      <c r="B26" s="36"/>
      <c r="C26" s="5">
        <v>49</v>
      </c>
      <c r="D26" s="5">
        <v>47</v>
      </c>
      <c r="E26" s="5">
        <v>81</v>
      </c>
      <c r="F26" s="8">
        <v>5</v>
      </c>
      <c r="G26" s="17">
        <v>182</v>
      </c>
      <c r="H26" s="18">
        <v>3063</v>
      </c>
      <c r="I26" s="11">
        <v>3316</v>
      </c>
      <c r="J26" s="11">
        <v>6379</v>
      </c>
      <c r="K26" s="11">
        <v>3346</v>
      </c>
    </row>
    <row r="27" spans="1:11">
      <c r="A27" s="33">
        <v>37</v>
      </c>
      <c r="B27" s="35" t="s">
        <v>44</v>
      </c>
      <c r="C27" s="7">
        <v>7</v>
      </c>
      <c r="D27" s="7">
        <v>9</v>
      </c>
      <c r="E27" s="7">
        <v>8</v>
      </c>
      <c r="F27" s="3">
        <v>5</v>
      </c>
      <c r="G27" s="4">
        <v>29</v>
      </c>
      <c r="H27" s="15"/>
      <c r="I27" s="10"/>
      <c r="J27" s="10"/>
      <c r="K27" s="10"/>
    </row>
    <row r="28" spans="1:11">
      <c r="A28" s="34"/>
      <c r="B28" s="36"/>
      <c r="C28" s="5">
        <v>243</v>
      </c>
      <c r="D28" s="5">
        <v>286</v>
      </c>
      <c r="E28" s="5">
        <v>271</v>
      </c>
      <c r="F28" s="8">
        <v>29</v>
      </c>
      <c r="G28" s="17">
        <v>829</v>
      </c>
      <c r="H28" s="18">
        <v>12048</v>
      </c>
      <c r="I28" s="11">
        <v>12763</v>
      </c>
      <c r="J28" s="11">
        <v>24811</v>
      </c>
      <c r="K28" s="11">
        <v>11840</v>
      </c>
    </row>
    <row r="29" spans="1:11">
      <c r="A29" s="33">
        <v>38</v>
      </c>
      <c r="B29" s="35" t="s">
        <v>45</v>
      </c>
      <c r="C29" s="7">
        <v>5</v>
      </c>
      <c r="D29" s="7">
        <v>4</v>
      </c>
      <c r="E29" s="7">
        <v>4</v>
      </c>
      <c r="F29" s="3">
        <v>2</v>
      </c>
      <c r="G29" s="4">
        <v>15</v>
      </c>
      <c r="H29" s="15"/>
      <c r="I29" s="10"/>
      <c r="J29" s="10"/>
      <c r="K29" s="10"/>
    </row>
    <row r="30" spans="1:11">
      <c r="A30" s="34"/>
      <c r="B30" s="36"/>
      <c r="C30" s="5">
        <v>146</v>
      </c>
      <c r="D30" s="5">
        <v>113</v>
      </c>
      <c r="E30" s="5">
        <v>114</v>
      </c>
      <c r="F30" s="8">
        <v>12</v>
      </c>
      <c r="G30" s="17">
        <v>385</v>
      </c>
      <c r="H30" s="18">
        <v>6450</v>
      </c>
      <c r="I30" s="11">
        <v>6572</v>
      </c>
      <c r="J30" s="11">
        <v>13022</v>
      </c>
      <c r="K30" s="11">
        <v>5967</v>
      </c>
    </row>
    <row r="31" spans="1:11">
      <c r="A31" s="33">
        <v>41</v>
      </c>
      <c r="B31" s="35" t="s">
        <v>46</v>
      </c>
      <c r="C31" s="7">
        <v>1</v>
      </c>
      <c r="D31" s="7">
        <v>2</v>
      </c>
      <c r="E31" s="7">
        <v>1</v>
      </c>
      <c r="F31" s="3">
        <v>2</v>
      </c>
      <c r="G31" s="4">
        <v>6</v>
      </c>
      <c r="H31" s="15"/>
      <c r="I31" s="10"/>
      <c r="J31" s="10"/>
      <c r="K31" s="10"/>
    </row>
    <row r="32" spans="1:11">
      <c r="A32" s="34"/>
      <c r="B32" s="36"/>
      <c r="C32" s="5">
        <v>34</v>
      </c>
      <c r="D32" s="5">
        <v>52</v>
      </c>
      <c r="E32" s="5">
        <v>35</v>
      </c>
      <c r="F32" s="8">
        <v>1</v>
      </c>
      <c r="G32" s="17">
        <v>122</v>
      </c>
      <c r="H32" s="18">
        <v>3156</v>
      </c>
      <c r="I32" s="11">
        <v>3477</v>
      </c>
      <c r="J32" s="11">
        <v>6633</v>
      </c>
      <c r="K32" s="11">
        <v>3044</v>
      </c>
    </row>
    <row r="33" spans="1:11">
      <c r="A33" s="33">
        <v>61</v>
      </c>
      <c r="B33" s="35" t="s">
        <v>66</v>
      </c>
      <c r="C33" s="7">
        <v>3</v>
      </c>
      <c r="D33" s="7">
        <v>3</v>
      </c>
      <c r="E33" s="7">
        <v>3</v>
      </c>
      <c r="F33" s="3">
        <v>2</v>
      </c>
      <c r="G33" s="4">
        <v>11</v>
      </c>
      <c r="H33" s="15"/>
      <c r="I33" s="10"/>
      <c r="J33" s="10"/>
      <c r="K33" s="10"/>
    </row>
    <row r="34" spans="1:11">
      <c r="A34" s="34"/>
      <c r="B34" s="36"/>
      <c r="C34" s="5">
        <v>90</v>
      </c>
      <c r="D34" s="5">
        <v>75</v>
      </c>
      <c r="E34" s="5">
        <v>74</v>
      </c>
      <c r="F34" s="8">
        <v>4</v>
      </c>
      <c r="G34" s="17">
        <v>243</v>
      </c>
      <c r="H34" s="18">
        <v>4781</v>
      </c>
      <c r="I34" s="11">
        <v>5341</v>
      </c>
      <c r="J34" s="11">
        <v>10122</v>
      </c>
      <c r="K34" s="11">
        <v>4779</v>
      </c>
    </row>
    <row r="35" spans="1:11">
      <c r="A35" s="33">
        <v>65</v>
      </c>
      <c r="B35" s="35" t="s">
        <v>70</v>
      </c>
      <c r="C35" s="7">
        <v>1</v>
      </c>
      <c r="D35" s="7">
        <v>1</v>
      </c>
      <c r="E35" s="7">
        <v>1</v>
      </c>
      <c r="F35" s="3">
        <v>2</v>
      </c>
      <c r="G35" s="4">
        <v>5</v>
      </c>
      <c r="H35" s="10"/>
      <c r="I35" s="10"/>
      <c r="J35" s="10"/>
      <c r="K35" s="10"/>
    </row>
    <row r="36" spans="1:11">
      <c r="A36" s="34"/>
      <c r="B36" s="36"/>
      <c r="C36" s="5">
        <v>11</v>
      </c>
      <c r="D36" s="5">
        <v>7</v>
      </c>
      <c r="E36" s="5">
        <v>9</v>
      </c>
      <c r="F36" s="8">
        <v>2</v>
      </c>
      <c r="G36" s="17">
        <v>29</v>
      </c>
      <c r="H36" s="11">
        <v>1082</v>
      </c>
      <c r="I36" s="11">
        <v>1099</v>
      </c>
      <c r="J36" s="11">
        <v>2181</v>
      </c>
      <c r="K36" s="11">
        <v>1166</v>
      </c>
    </row>
    <row r="37" spans="1:11">
      <c r="A37" s="33">
        <v>66</v>
      </c>
      <c r="B37" s="35" t="s">
        <v>71</v>
      </c>
      <c r="C37" s="7">
        <v>5</v>
      </c>
      <c r="D37" s="7">
        <v>6</v>
      </c>
      <c r="E37" s="7">
        <v>5</v>
      </c>
      <c r="F37" s="3">
        <v>2</v>
      </c>
      <c r="G37" s="4">
        <v>18</v>
      </c>
      <c r="H37" s="10"/>
      <c r="I37" s="10"/>
      <c r="J37" s="10"/>
      <c r="K37" s="10"/>
    </row>
    <row r="38" spans="1:11">
      <c r="A38" s="34"/>
      <c r="B38" s="36"/>
      <c r="C38" s="5">
        <v>175</v>
      </c>
      <c r="D38" s="5">
        <v>201</v>
      </c>
      <c r="E38" s="5">
        <v>175</v>
      </c>
      <c r="F38" s="8">
        <v>13</v>
      </c>
      <c r="G38" s="17">
        <v>564</v>
      </c>
      <c r="H38" s="20">
        <v>6611</v>
      </c>
      <c r="I38" s="11">
        <v>6805</v>
      </c>
      <c r="J38" s="11">
        <v>13416</v>
      </c>
      <c r="K38" s="11">
        <v>5149</v>
      </c>
    </row>
    <row r="39" spans="1:11">
      <c r="B39" s="21"/>
      <c r="C39" s="22"/>
      <c r="D39" s="22"/>
      <c r="E39" s="32" t="s">
        <v>78</v>
      </c>
      <c r="F39" s="32"/>
      <c r="G39" s="23">
        <f>G4+G6+G8+G10+G12+G14+G16+G18+G20+G22+G24+G26+G28+G30+G32+G34+G36+G38</f>
        <v>6531</v>
      </c>
    </row>
    <row r="41" spans="1:11">
      <c r="H41" s="24">
        <f t="shared" ref="H41:I41" si="0">H3+H6+H8+H10+H12+H14+H16+H18+H20+H22+H24+H26+H28+H30+H32+H34+H36+H38</f>
        <v>129097</v>
      </c>
      <c r="I41" s="24">
        <f t="shared" si="0"/>
        <v>141945</v>
      </c>
      <c r="J41" s="24">
        <f>J4+J6+J8+J10+J12+J14+J16+J18+J20+J22+J24+J26+J28+J30+J32+J34+J36+J38</f>
        <v>295007</v>
      </c>
      <c r="K41" s="24">
        <f>K4+K6+K8+K10+K12+K14+K16+K18+K20+K22+K24+K26+K28+K30+K32+K34+K36+K38</f>
        <v>163073</v>
      </c>
    </row>
  </sheetData>
  <mergeCells count="42">
    <mergeCell ref="H1:J1"/>
    <mergeCell ref="K1:K2"/>
    <mergeCell ref="A5:A6"/>
    <mergeCell ref="B5:B6"/>
    <mergeCell ref="A7:A8"/>
    <mergeCell ref="B7:B8"/>
    <mergeCell ref="A3:A4"/>
    <mergeCell ref="B3:B4"/>
    <mergeCell ref="A1:A2"/>
    <mergeCell ref="B1:B2"/>
    <mergeCell ref="C1:G1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E39:F39"/>
    <mergeCell ref="A33:A34"/>
    <mergeCell ref="B33:B34"/>
    <mergeCell ref="A35:A36"/>
    <mergeCell ref="B35:B36"/>
    <mergeCell ref="A37:A38"/>
    <mergeCell ref="B37:B38"/>
  </mergeCells>
  <phoneticPr fontId="3"/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5"/>
  <sheetViews>
    <sheetView view="pageBreakPreview" zoomScaleNormal="100" zoomScaleSheetLayoutView="100" workbookViewId="0">
      <pane xSplit="11" ySplit="2" topLeftCell="L11" activePane="bottomRight" state="frozen"/>
      <selection pane="topRight" activeCell="L1" sqref="L1"/>
      <selection pane="bottomLeft" activeCell="A3" sqref="A3"/>
      <selection pane="bottomRight" activeCell="C24" sqref="C24"/>
    </sheetView>
  </sheetViews>
  <sheetFormatPr defaultRowHeight="18.75"/>
  <cols>
    <col min="1" max="1" width="4.875" customWidth="1"/>
    <col min="2" max="2" width="9.5" bestFit="1" customWidth="1"/>
    <col min="8" max="11" width="7.5" style="22" customWidth="1"/>
  </cols>
  <sheetData>
    <row r="1" spans="1:11" ht="18.75" customHeight="1">
      <c r="A1" s="40" t="s">
        <v>0</v>
      </c>
      <c r="B1" s="44" t="s">
        <v>1</v>
      </c>
      <c r="C1" s="46" t="s">
        <v>2</v>
      </c>
      <c r="D1" s="47"/>
      <c r="E1" s="47"/>
      <c r="F1" s="47"/>
      <c r="G1" s="48"/>
      <c r="H1" s="37" t="s">
        <v>72</v>
      </c>
      <c r="I1" s="38"/>
      <c r="J1" s="39"/>
      <c r="K1" s="40" t="s">
        <v>73</v>
      </c>
    </row>
    <row r="2" spans="1:11">
      <c r="A2" s="41"/>
      <c r="B2" s="45"/>
      <c r="C2" s="1" t="s">
        <v>4</v>
      </c>
      <c r="D2" s="1" t="s">
        <v>5</v>
      </c>
      <c r="E2" s="1" t="s">
        <v>6</v>
      </c>
      <c r="F2" s="2" t="s">
        <v>7</v>
      </c>
      <c r="G2" s="1" t="s">
        <v>3</v>
      </c>
      <c r="H2" s="9" t="s">
        <v>74</v>
      </c>
      <c r="I2" s="9" t="s">
        <v>75</v>
      </c>
      <c r="J2" s="9" t="s">
        <v>76</v>
      </c>
      <c r="K2" s="41"/>
    </row>
    <row r="3" spans="1:11">
      <c r="A3" s="33">
        <v>6</v>
      </c>
      <c r="B3" s="35" t="s">
        <v>13</v>
      </c>
      <c r="C3" s="7">
        <v>8</v>
      </c>
      <c r="D3" s="7">
        <v>8</v>
      </c>
      <c r="E3" s="7">
        <v>8</v>
      </c>
      <c r="F3" s="3">
        <v>5</v>
      </c>
      <c r="G3" s="4">
        <v>29</v>
      </c>
      <c r="H3" s="15"/>
      <c r="I3" s="10"/>
      <c r="J3" s="10"/>
      <c r="K3" s="10"/>
    </row>
    <row r="4" spans="1:11">
      <c r="A4" s="34"/>
      <c r="B4" s="36"/>
      <c r="C4" s="5">
        <v>260</v>
      </c>
      <c r="D4" s="5">
        <v>254</v>
      </c>
      <c r="E4" s="5">
        <v>252</v>
      </c>
      <c r="F4" s="8">
        <v>19</v>
      </c>
      <c r="G4" s="17">
        <v>785</v>
      </c>
      <c r="H4" s="18">
        <v>17280</v>
      </c>
      <c r="I4" s="11">
        <v>18431</v>
      </c>
      <c r="J4" s="11">
        <v>35711</v>
      </c>
      <c r="K4" s="11">
        <v>21357</v>
      </c>
    </row>
    <row r="5" spans="1:11">
      <c r="A5" s="33">
        <v>7</v>
      </c>
      <c r="B5" s="35" t="s">
        <v>14</v>
      </c>
      <c r="C5" s="7">
        <v>5</v>
      </c>
      <c r="D5" s="7">
        <v>6</v>
      </c>
      <c r="E5" s="7">
        <v>7</v>
      </c>
      <c r="F5" s="3">
        <v>3</v>
      </c>
      <c r="G5" s="4">
        <v>21</v>
      </c>
      <c r="H5" s="15"/>
      <c r="I5" s="10"/>
      <c r="J5" s="10"/>
      <c r="K5" s="10"/>
    </row>
    <row r="6" spans="1:11">
      <c r="A6" s="34"/>
      <c r="B6" s="36"/>
      <c r="C6" s="5">
        <v>167</v>
      </c>
      <c r="D6" s="5">
        <v>199</v>
      </c>
      <c r="E6" s="5">
        <v>211</v>
      </c>
      <c r="F6" s="8">
        <v>14</v>
      </c>
      <c r="G6" s="17">
        <v>591</v>
      </c>
      <c r="H6" s="18">
        <v>12533</v>
      </c>
      <c r="I6" s="11">
        <v>13272</v>
      </c>
      <c r="J6" s="11">
        <v>25805</v>
      </c>
      <c r="K6" s="11">
        <v>13629</v>
      </c>
    </row>
    <row r="7" spans="1:11">
      <c r="A7" s="33">
        <v>8</v>
      </c>
      <c r="B7" s="35" t="s">
        <v>15</v>
      </c>
      <c r="C7" s="7">
        <v>5</v>
      </c>
      <c r="D7" s="7">
        <v>4</v>
      </c>
      <c r="E7" s="7">
        <v>5</v>
      </c>
      <c r="F7" s="3">
        <v>3</v>
      </c>
      <c r="G7" s="4">
        <v>17</v>
      </c>
      <c r="H7" s="15"/>
      <c r="I7" s="10"/>
      <c r="J7" s="10"/>
      <c r="K7" s="10"/>
    </row>
    <row r="8" spans="1:11">
      <c r="A8" s="34"/>
      <c r="B8" s="36"/>
      <c r="C8" s="5">
        <v>152</v>
      </c>
      <c r="D8" s="5">
        <v>136</v>
      </c>
      <c r="E8" s="5">
        <v>149</v>
      </c>
      <c r="F8" s="8">
        <v>11</v>
      </c>
      <c r="G8" s="17">
        <v>448</v>
      </c>
      <c r="H8" s="18">
        <v>12240</v>
      </c>
      <c r="I8" s="11">
        <v>13180</v>
      </c>
      <c r="J8" s="11">
        <v>25420</v>
      </c>
      <c r="K8" s="11">
        <v>15376</v>
      </c>
    </row>
    <row r="9" spans="1:11">
      <c r="A9" s="33">
        <v>17</v>
      </c>
      <c r="B9" s="35" t="s">
        <v>24</v>
      </c>
      <c r="C9" s="7">
        <v>4</v>
      </c>
      <c r="D9" s="7">
        <v>4</v>
      </c>
      <c r="E9" s="7">
        <v>4</v>
      </c>
      <c r="F9" s="3">
        <v>2</v>
      </c>
      <c r="G9" s="4">
        <v>14</v>
      </c>
      <c r="H9" s="15"/>
      <c r="I9" s="10"/>
      <c r="J9" s="10"/>
      <c r="K9" s="10"/>
    </row>
    <row r="10" spans="1:11">
      <c r="A10" s="34"/>
      <c r="B10" s="36"/>
      <c r="C10" s="5">
        <v>124</v>
      </c>
      <c r="D10" s="5">
        <v>114</v>
      </c>
      <c r="E10" s="5">
        <v>122</v>
      </c>
      <c r="F10" s="8">
        <v>13</v>
      </c>
      <c r="G10" s="17">
        <v>373</v>
      </c>
      <c r="H10" s="18">
        <v>9099</v>
      </c>
      <c r="I10" s="11">
        <v>8794</v>
      </c>
      <c r="J10" s="11">
        <v>17893</v>
      </c>
      <c r="K10" s="11">
        <v>9076</v>
      </c>
    </row>
    <row r="11" spans="1:11">
      <c r="A11" s="33">
        <v>18</v>
      </c>
      <c r="B11" s="35" t="s">
        <v>25</v>
      </c>
      <c r="C11" s="7">
        <v>5</v>
      </c>
      <c r="D11" s="7">
        <v>6</v>
      </c>
      <c r="E11" s="7">
        <v>6</v>
      </c>
      <c r="F11" s="3">
        <v>2</v>
      </c>
      <c r="G11" s="4">
        <v>19</v>
      </c>
      <c r="H11" s="15"/>
      <c r="I11" s="10"/>
      <c r="J11" s="10"/>
      <c r="K11" s="10"/>
    </row>
    <row r="12" spans="1:11">
      <c r="A12" s="34"/>
      <c r="B12" s="36"/>
      <c r="C12" s="5">
        <v>165</v>
      </c>
      <c r="D12" s="5">
        <v>181</v>
      </c>
      <c r="E12" s="5">
        <v>179</v>
      </c>
      <c r="F12" s="8">
        <v>10</v>
      </c>
      <c r="G12" s="17">
        <v>535</v>
      </c>
      <c r="H12" s="18">
        <v>8898</v>
      </c>
      <c r="I12" s="11">
        <v>9159</v>
      </c>
      <c r="J12" s="11">
        <v>18057</v>
      </c>
      <c r="K12" s="11">
        <v>8363</v>
      </c>
    </row>
    <row r="13" spans="1:11">
      <c r="A13" s="33">
        <v>24</v>
      </c>
      <c r="B13" s="35" t="s">
        <v>31</v>
      </c>
      <c r="C13" s="7">
        <v>3</v>
      </c>
      <c r="D13" s="7">
        <v>3</v>
      </c>
      <c r="E13" s="7">
        <v>3</v>
      </c>
      <c r="F13" s="3">
        <v>2</v>
      </c>
      <c r="G13" s="4">
        <v>11</v>
      </c>
      <c r="H13" s="15"/>
      <c r="I13" s="10"/>
      <c r="J13" s="10"/>
      <c r="K13" s="10"/>
    </row>
    <row r="14" spans="1:11">
      <c r="A14" s="34"/>
      <c r="B14" s="36"/>
      <c r="C14" s="5">
        <v>96</v>
      </c>
      <c r="D14" s="5">
        <v>86</v>
      </c>
      <c r="E14" s="5">
        <v>97</v>
      </c>
      <c r="F14" s="8">
        <v>12</v>
      </c>
      <c r="G14" s="17">
        <v>291</v>
      </c>
      <c r="H14" s="18">
        <v>5446</v>
      </c>
      <c r="I14" s="11">
        <v>6102</v>
      </c>
      <c r="J14" s="11">
        <v>11548</v>
      </c>
      <c r="K14" s="11">
        <v>6080</v>
      </c>
    </row>
    <row r="15" spans="1:11">
      <c r="A15" s="33">
        <v>30</v>
      </c>
      <c r="B15" s="35" t="s">
        <v>37</v>
      </c>
      <c r="C15" s="7">
        <v>5</v>
      </c>
      <c r="D15" s="7">
        <v>5</v>
      </c>
      <c r="E15" s="7">
        <v>5</v>
      </c>
      <c r="F15" s="3">
        <v>3</v>
      </c>
      <c r="G15" s="4">
        <v>18</v>
      </c>
      <c r="H15" s="15"/>
      <c r="I15" s="10"/>
      <c r="J15" s="10"/>
      <c r="K15" s="10"/>
    </row>
    <row r="16" spans="1:11">
      <c r="A16" s="34"/>
      <c r="B16" s="36"/>
      <c r="C16" s="5">
        <v>152</v>
      </c>
      <c r="D16" s="5">
        <v>173</v>
      </c>
      <c r="E16" s="5">
        <v>152</v>
      </c>
      <c r="F16" s="8">
        <v>14</v>
      </c>
      <c r="G16" s="17">
        <v>491</v>
      </c>
      <c r="H16" s="18">
        <v>8918</v>
      </c>
      <c r="I16" s="11">
        <v>9447</v>
      </c>
      <c r="J16" s="11">
        <v>18365</v>
      </c>
      <c r="K16" s="11">
        <v>9581</v>
      </c>
    </row>
    <row r="17" spans="1:11">
      <c r="A17" s="33">
        <v>33</v>
      </c>
      <c r="B17" s="35" t="s">
        <v>40</v>
      </c>
      <c r="C17" s="7">
        <v>5</v>
      </c>
      <c r="D17" s="7">
        <v>4</v>
      </c>
      <c r="E17" s="7">
        <v>4</v>
      </c>
      <c r="F17" s="3">
        <v>3</v>
      </c>
      <c r="G17" s="4">
        <v>16</v>
      </c>
      <c r="H17" s="15"/>
      <c r="I17" s="10"/>
      <c r="J17" s="10"/>
      <c r="K17" s="10"/>
    </row>
    <row r="18" spans="1:11">
      <c r="A18" s="34"/>
      <c r="B18" s="36"/>
      <c r="C18" s="5">
        <v>143</v>
      </c>
      <c r="D18" s="5">
        <v>124</v>
      </c>
      <c r="E18" s="5">
        <v>126</v>
      </c>
      <c r="F18" s="8">
        <v>19</v>
      </c>
      <c r="G18" s="17">
        <v>412</v>
      </c>
      <c r="H18" s="18">
        <v>7411</v>
      </c>
      <c r="I18" s="11">
        <v>8441</v>
      </c>
      <c r="J18" s="11">
        <v>15852</v>
      </c>
      <c r="K18" s="11">
        <v>8606</v>
      </c>
    </row>
    <row r="19" spans="1:11">
      <c r="A19" s="33">
        <v>36</v>
      </c>
      <c r="B19" s="35" t="s">
        <v>43</v>
      </c>
      <c r="C19" s="7">
        <v>4</v>
      </c>
      <c r="D19" s="7">
        <v>4</v>
      </c>
      <c r="E19" s="7">
        <v>4</v>
      </c>
      <c r="F19" s="3">
        <v>3</v>
      </c>
      <c r="G19" s="4">
        <v>15</v>
      </c>
      <c r="H19" s="15"/>
      <c r="I19" s="10"/>
      <c r="J19" s="10"/>
      <c r="K19" s="10"/>
    </row>
    <row r="20" spans="1:11">
      <c r="A20" s="34"/>
      <c r="B20" s="36"/>
      <c r="C20" s="5">
        <v>138</v>
      </c>
      <c r="D20" s="5">
        <v>118</v>
      </c>
      <c r="E20" s="5">
        <v>111</v>
      </c>
      <c r="F20" s="8">
        <v>18</v>
      </c>
      <c r="G20" s="17">
        <v>385</v>
      </c>
      <c r="H20" s="18">
        <v>8223</v>
      </c>
      <c r="I20" s="11">
        <v>8720</v>
      </c>
      <c r="J20" s="11">
        <v>16943</v>
      </c>
      <c r="K20" s="11">
        <v>8424</v>
      </c>
    </row>
    <row r="21" spans="1:11">
      <c r="A21" s="33">
        <v>59</v>
      </c>
      <c r="B21" s="35" t="s">
        <v>64</v>
      </c>
      <c r="C21" s="7">
        <v>5</v>
      </c>
      <c r="D21" s="7">
        <v>4</v>
      </c>
      <c r="E21" s="7">
        <v>4</v>
      </c>
      <c r="F21" s="3">
        <v>3</v>
      </c>
      <c r="G21" s="4">
        <v>16</v>
      </c>
      <c r="H21" s="15"/>
      <c r="I21" s="10"/>
      <c r="J21" s="10"/>
      <c r="K21" s="10"/>
    </row>
    <row r="22" spans="1:11">
      <c r="A22" s="34"/>
      <c r="B22" s="36"/>
      <c r="C22" s="5">
        <v>147</v>
      </c>
      <c r="D22" s="5">
        <v>130</v>
      </c>
      <c r="E22" s="5">
        <v>109</v>
      </c>
      <c r="F22" s="8">
        <v>14</v>
      </c>
      <c r="G22" s="17">
        <v>400</v>
      </c>
      <c r="H22" s="18">
        <v>6644</v>
      </c>
      <c r="I22" s="11">
        <v>6548</v>
      </c>
      <c r="J22" s="11">
        <v>13192</v>
      </c>
      <c r="K22" s="11">
        <v>6746</v>
      </c>
    </row>
    <row r="23" spans="1:11">
      <c r="B23" s="21"/>
      <c r="C23" s="22"/>
      <c r="D23" s="22"/>
      <c r="E23" s="32" t="s">
        <v>78</v>
      </c>
      <c r="F23" s="32"/>
      <c r="G23" s="25">
        <f>G4+G6+G8+G10+G12+G14+G16+G18+G20+G22</f>
        <v>4711</v>
      </c>
    </row>
    <row r="25" spans="1:11">
      <c r="H25" s="24">
        <f t="shared" ref="H25:I25" si="0">H4+H6+H8+H10+H12+H14+H16+H18+H20+H22</f>
        <v>96692</v>
      </c>
      <c r="I25" s="24">
        <f t="shared" si="0"/>
        <v>102094</v>
      </c>
      <c r="J25" s="24">
        <f>J4+J6+J8+J10+J12+J14+J16+J18+J20+J22</f>
        <v>198786</v>
      </c>
      <c r="K25" s="24">
        <f>K4+K6+K8+K10+K12+K14+K16+K18+K20+K22</f>
        <v>107238</v>
      </c>
    </row>
  </sheetData>
  <mergeCells count="26">
    <mergeCell ref="H1:J1"/>
    <mergeCell ref="K1:K2"/>
    <mergeCell ref="A5:A6"/>
    <mergeCell ref="B5:B6"/>
    <mergeCell ref="A7:A8"/>
    <mergeCell ref="B7:B8"/>
    <mergeCell ref="A3:A4"/>
    <mergeCell ref="B3:B4"/>
    <mergeCell ref="A1:A2"/>
    <mergeCell ref="B1:B2"/>
    <mergeCell ref="C1:G1"/>
    <mergeCell ref="A9:A10"/>
    <mergeCell ref="B9:B10"/>
    <mergeCell ref="A11:A12"/>
    <mergeCell ref="B11:B12"/>
    <mergeCell ref="A13:A14"/>
    <mergeCell ref="B13:B14"/>
    <mergeCell ref="A15:A16"/>
    <mergeCell ref="B15:B16"/>
    <mergeCell ref="E23:F23"/>
    <mergeCell ref="A17:A18"/>
    <mergeCell ref="B17:B18"/>
    <mergeCell ref="A19:A20"/>
    <mergeCell ref="B19:B20"/>
    <mergeCell ref="A21:A22"/>
    <mergeCell ref="B21:B22"/>
  </mergeCells>
  <phoneticPr fontId="3"/>
  <pageMargins left="0.7" right="0.7" top="0.75" bottom="0.75" header="0.3" footer="0.3"/>
  <pageSetup paperSize="9"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7"/>
  <sheetViews>
    <sheetView view="pageBreakPreview" zoomScaleNormal="100" zoomScaleSheetLayoutView="100" workbookViewId="0">
      <selection activeCell="N13" sqref="N13"/>
    </sheetView>
  </sheetViews>
  <sheetFormatPr defaultRowHeight="18.75"/>
  <cols>
    <col min="1" max="1" width="4.875" customWidth="1"/>
    <col min="8" max="11" width="7.5" style="22" customWidth="1"/>
  </cols>
  <sheetData>
    <row r="1" spans="1:11" ht="18.75" customHeight="1">
      <c r="A1" s="40" t="s">
        <v>0</v>
      </c>
      <c r="B1" s="44" t="s">
        <v>1</v>
      </c>
      <c r="C1" s="46" t="s">
        <v>2</v>
      </c>
      <c r="D1" s="47"/>
      <c r="E1" s="47"/>
      <c r="F1" s="47"/>
      <c r="G1" s="48"/>
      <c r="H1" s="37" t="s">
        <v>72</v>
      </c>
      <c r="I1" s="38"/>
      <c r="J1" s="39"/>
      <c r="K1" s="40" t="s">
        <v>73</v>
      </c>
    </row>
    <row r="2" spans="1:11">
      <c r="A2" s="41"/>
      <c r="B2" s="45"/>
      <c r="C2" s="1" t="s">
        <v>4</v>
      </c>
      <c r="D2" s="1" t="s">
        <v>5</v>
      </c>
      <c r="E2" s="1" t="s">
        <v>6</v>
      </c>
      <c r="F2" s="2" t="s">
        <v>7</v>
      </c>
      <c r="G2" s="1" t="s">
        <v>3</v>
      </c>
      <c r="H2" s="9" t="s">
        <v>74</v>
      </c>
      <c r="I2" s="9" t="s">
        <v>75</v>
      </c>
      <c r="J2" s="9" t="s">
        <v>76</v>
      </c>
      <c r="K2" s="41"/>
    </row>
    <row r="3" spans="1:11">
      <c r="A3" s="33">
        <v>11</v>
      </c>
      <c r="B3" s="35" t="s">
        <v>18</v>
      </c>
      <c r="C3" s="7">
        <v>5</v>
      </c>
      <c r="D3" s="7">
        <v>4</v>
      </c>
      <c r="E3" s="7">
        <v>4</v>
      </c>
      <c r="F3" s="4">
        <v>2</v>
      </c>
      <c r="G3" s="4">
        <v>15</v>
      </c>
      <c r="H3" s="15"/>
      <c r="I3" s="10"/>
      <c r="J3" s="10"/>
      <c r="K3" s="10"/>
    </row>
    <row r="4" spans="1:11">
      <c r="A4" s="34"/>
      <c r="B4" s="36"/>
      <c r="C4" s="5">
        <v>141</v>
      </c>
      <c r="D4" s="5">
        <v>138</v>
      </c>
      <c r="E4" s="5">
        <v>117</v>
      </c>
      <c r="F4" s="8">
        <v>7</v>
      </c>
      <c r="G4" s="17">
        <v>403</v>
      </c>
      <c r="H4" s="26">
        <v>10358</v>
      </c>
      <c r="I4" s="26">
        <v>10841</v>
      </c>
      <c r="J4" s="26">
        <v>21199</v>
      </c>
      <c r="K4" s="26">
        <v>12243</v>
      </c>
    </row>
    <row r="5" spans="1:11">
      <c r="A5" s="33">
        <v>12</v>
      </c>
      <c r="B5" s="35" t="s">
        <v>19</v>
      </c>
      <c r="C5" s="7">
        <v>5</v>
      </c>
      <c r="D5" s="7">
        <v>4</v>
      </c>
      <c r="E5" s="7">
        <v>4</v>
      </c>
      <c r="F5" s="3">
        <v>3</v>
      </c>
      <c r="G5" s="4">
        <v>16</v>
      </c>
      <c r="H5" s="15"/>
      <c r="I5" s="10"/>
      <c r="J5" s="10"/>
      <c r="K5" s="10"/>
    </row>
    <row r="6" spans="1:11">
      <c r="A6" s="34"/>
      <c r="B6" s="36"/>
      <c r="C6" s="5">
        <v>160</v>
      </c>
      <c r="D6" s="5">
        <v>135</v>
      </c>
      <c r="E6" s="5">
        <v>136</v>
      </c>
      <c r="F6" s="8">
        <v>11</v>
      </c>
      <c r="G6" s="17">
        <v>442</v>
      </c>
      <c r="H6" s="18">
        <v>10133</v>
      </c>
      <c r="I6" s="11">
        <v>10818</v>
      </c>
      <c r="J6" s="11">
        <v>20951</v>
      </c>
      <c r="K6" s="11">
        <v>11220</v>
      </c>
    </row>
    <row r="7" spans="1:11">
      <c r="A7" s="33">
        <v>15</v>
      </c>
      <c r="B7" s="35" t="s">
        <v>22</v>
      </c>
      <c r="C7" s="7">
        <v>4</v>
      </c>
      <c r="D7" s="7">
        <v>4</v>
      </c>
      <c r="E7" s="7">
        <v>4</v>
      </c>
      <c r="F7" s="3">
        <v>3</v>
      </c>
      <c r="G7" s="4">
        <v>15</v>
      </c>
      <c r="H7" s="15"/>
      <c r="I7" s="10"/>
      <c r="J7" s="10"/>
      <c r="K7" s="10"/>
    </row>
    <row r="8" spans="1:11">
      <c r="A8" s="34"/>
      <c r="B8" s="36"/>
      <c r="C8" s="5">
        <v>118</v>
      </c>
      <c r="D8" s="5">
        <v>121</v>
      </c>
      <c r="E8" s="5">
        <v>120</v>
      </c>
      <c r="F8" s="8">
        <v>13</v>
      </c>
      <c r="G8" s="17">
        <v>372</v>
      </c>
      <c r="H8" s="18">
        <v>6073</v>
      </c>
      <c r="I8" s="11">
        <v>6363</v>
      </c>
      <c r="J8" s="11">
        <v>12436</v>
      </c>
      <c r="K8" s="11">
        <v>5522</v>
      </c>
    </row>
    <row r="9" spans="1:11">
      <c r="A9" s="33">
        <v>16</v>
      </c>
      <c r="B9" s="35" t="s">
        <v>23</v>
      </c>
      <c r="C9" s="7">
        <v>6</v>
      </c>
      <c r="D9" s="7">
        <v>6</v>
      </c>
      <c r="E9" s="7">
        <v>5</v>
      </c>
      <c r="F9" s="3">
        <v>3</v>
      </c>
      <c r="G9" s="4">
        <v>20</v>
      </c>
      <c r="H9" s="15"/>
      <c r="I9" s="10"/>
      <c r="J9" s="10"/>
      <c r="K9" s="10"/>
    </row>
    <row r="10" spans="1:11">
      <c r="A10" s="34"/>
      <c r="B10" s="36"/>
      <c r="C10" s="5">
        <v>194</v>
      </c>
      <c r="D10" s="5">
        <v>198</v>
      </c>
      <c r="E10" s="5">
        <v>172</v>
      </c>
      <c r="F10" s="8">
        <v>9</v>
      </c>
      <c r="G10" s="17">
        <v>573</v>
      </c>
      <c r="H10" s="18">
        <v>9768</v>
      </c>
      <c r="I10" s="11">
        <v>10047</v>
      </c>
      <c r="J10" s="11">
        <v>19815</v>
      </c>
      <c r="K10" s="11">
        <v>9435</v>
      </c>
    </row>
    <row r="11" spans="1:11">
      <c r="A11" s="33">
        <v>28</v>
      </c>
      <c r="B11" s="35" t="s">
        <v>35</v>
      </c>
      <c r="C11" s="7">
        <v>6</v>
      </c>
      <c r="D11" s="7">
        <v>6</v>
      </c>
      <c r="E11" s="7">
        <v>5</v>
      </c>
      <c r="F11" s="3">
        <v>5</v>
      </c>
      <c r="G11" s="4">
        <v>22</v>
      </c>
      <c r="H11" s="15"/>
      <c r="I11" s="10"/>
      <c r="J11" s="10"/>
      <c r="K11" s="10"/>
    </row>
    <row r="12" spans="1:11">
      <c r="A12" s="34"/>
      <c r="B12" s="36"/>
      <c r="C12" s="5">
        <v>210</v>
      </c>
      <c r="D12" s="5">
        <v>199</v>
      </c>
      <c r="E12" s="5">
        <v>173</v>
      </c>
      <c r="F12" s="8">
        <v>19</v>
      </c>
      <c r="G12" s="17">
        <v>601</v>
      </c>
      <c r="H12" s="18">
        <v>12749</v>
      </c>
      <c r="I12" s="11">
        <v>13358</v>
      </c>
      <c r="J12" s="11">
        <v>26107</v>
      </c>
      <c r="K12" s="11">
        <v>13645</v>
      </c>
    </row>
    <row r="13" spans="1:11">
      <c r="A13" s="33">
        <v>34</v>
      </c>
      <c r="B13" s="35" t="s">
        <v>41</v>
      </c>
      <c r="C13" s="7">
        <v>4</v>
      </c>
      <c r="D13" s="7">
        <v>4</v>
      </c>
      <c r="E13" s="7">
        <v>3</v>
      </c>
      <c r="F13" s="3">
        <v>2</v>
      </c>
      <c r="G13" s="4">
        <v>13</v>
      </c>
      <c r="H13" s="15"/>
      <c r="I13" s="10"/>
      <c r="J13" s="10"/>
      <c r="K13" s="10"/>
    </row>
    <row r="14" spans="1:11">
      <c r="A14" s="34"/>
      <c r="B14" s="36"/>
      <c r="C14" s="5">
        <v>121</v>
      </c>
      <c r="D14" s="5">
        <v>112</v>
      </c>
      <c r="E14" s="5">
        <v>98</v>
      </c>
      <c r="F14" s="8">
        <v>13</v>
      </c>
      <c r="G14" s="17">
        <v>344</v>
      </c>
      <c r="H14" s="18">
        <v>6590</v>
      </c>
      <c r="I14" s="11">
        <v>6971</v>
      </c>
      <c r="J14" s="11">
        <v>13561</v>
      </c>
      <c r="K14" s="11">
        <v>6270</v>
      </c>
    </row>
    <row r="15" spans="1:11">
      <c r="B15" s="21"/>
      <c r="C15" s="22"/>
      <c r="D15" s="22"/>
      <c r="E15" s="32" t="s">
        <v>78</v>
      </c>
      <c r="F15" s="32"/>
      <c r="G15" s="25">
        <f>G4+G6+G8+G10+G12+G14</f>
        <v>2735</v>
      </c>
    </row>
    <row r="17" spans="8:11">
      <c r="H17" s="24">
        <f t="shared" ref="H17:I17" si="0">H4+H6+H8+H10+H12+H14</f>
        <v>55671</v>
      </c>
      <c r="I17" s="24">
        <f t="shared" si="0"/>
        <v>58398</v>
      </c>
      <c r="J17" s="27">
        <f>J4+J6+J8+J10+J12+J14</f>
        <v>114069</v>
      </c>
      <c r="K17" s="27">
        <f>K4+K6+K8+K10+K12+K14</f>
        <v>58335</v>
      </c>
    </row>
  </sheetData>
  <mergeCells count="18">
    <mergeCell ref="H1:J1"/>
    <mergeCell ref="K1:K2"/>
    <mergeCell ref="A5:A6"/>
    <mergeCell ref="B5:B6"/>
    <mergeCell ref="A7:A8"/>
    <mergeCell ref="B7:B8"/>
    <mergeCell ref="A3:A4"/>
    <mergeCell ref="B3:B4"/>
    <mergeCell ref="A1:A2"/>
    <mergeCell ref="B1:B2"/>
    <mergeCell ref="C1:G1"/>
    <mergeCell ref="E15:F15"/>
    <mergeCell ref="A9:A10"/>
    <mergeCell ref="B9:B10"/>
    <mergeCell ref="A11:A12"/>
    <mergeCell ref="B11:B12"/>
    <mergeCell ref="A13:A14"/>
    <mergeCell ref="B13:B14"/>
  </mergeCells>
  <phoneticPr fontId="3"/>
  <pageMargins left="0.7" right="0.7" top="0.75" bottom="0.75" header="0.3" footer="0.3"/>
  <pageSetup paperSize="9" scale="9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3"/>
  <sheetViews>
    <sheetView view="pageBreakPreview" topLeftCell="A19" zoomScaleNormal="100" zoomScaleSheetLayoutView="100" workbookViewId="0">
      <selection activeCell="B32" sqref="B32"/>
    </sheetView>
  </sheetViews>
  <sheetFormatPr defaultRowHeight="18.75"/>
  <cols>
    <col min="1" max="1" width="5.25" customWidth="1"/>
    <col min="2" max="2" width="11.625" bestFit="1" customWidth="1"/>
    <col min="8" max="11" width="7.5" style="22" customWidth="1"/>
  </cols>
  <sheetData>
    <row r="1" spans="1:11" ht="18.75" customHeight="1">
      <c r="A1" s="40" t="s">
        <v>0</v>
      </c>
      <c r="B1" s="44" t="s">
        <v>1</v>
      </c>
      <c r="C1" s="46" t="s">
        <v>2</v>
      </c>
      <c r="D1" s="47"/>
      <c r="E1" s="47"/>
      <c r="F1" s="47"/>
      <c r="G1" s="48"/>
      <c r="H1" s="37" t="s">
        <v>72</v>
      </c>
      <c r="I1" s="38"/>
      <c r="J1" s="39"/>
      <c r="K1" s="40" t="s">
        <v>73</v>
      </c>
    </row>
    <row r="2" spans="1:11">
      <c r="A2" s="41"/>
      <c r="B2" s="45"/>
      <c r="C2" s="1" t="s">
        <v>4</v>
      </c>
      <c r="D2" s="1" t="s">
        <v>5</v>
      </c>
      <c r="E2" s="1" t="s">
        <v>6</v>
      </c>
      <c r="F2" s="2" t="s">
        <v>7</v>
      </c>
      <c r="G2" s="1" t="s">
        <v>3</v>
      </c>
      <c r="H2" s="9" t="s">
        <v>74</v>
      </c>
      <c r="I2" s="9" t="s">
        <v>75</v>
      </c>
      <c r="J2" s="9" t="s">
        <v>76</v>
      </c>
      <c r="K2" s="41"/>
    </row>
    <row r="3" spans="1:11">
      <c r="A3" s="33">
        <v>10</v>
      </c>
      <c r="B3" s="35" t="s">
        <v>17</v>
      </c>
      <c r="C3" s="7">
        <v>2</v>
      </c>
      <c r="D3" s="7">
        <v>2</v>
      </c>
      <c r="E3" s="7">
        <v>2</v>
      </c>
      <c r="F3" s="3">
        <v>2</v>
      </c>
      <c r="G3" s="4">
        <v>8</v>
      </c>
      <c r="H3" s="15"/>
      <c r="I3" s="10"/>
      <c r="J3" s="10"/>
      <c r="K3" s="10"/>
    </row>
    <row r="4" spans="1:11">
      <c r="A4" s="34"/>
      <c r="B4" s="36"/>
      <c r="C4" s="5">
        <v>44</v>
      </c>
      <c r="D4" s="5">
        <v>43</v>
      </c>
      <c r="E4" s="5">
        <v>39</v>
      </c>
      <c r="F4" s="8">
        <v>7</v>
      </c>
      <c r="G4" s="17">
        <v>133</v>
      </c>
      <c r="H4" s="18">
        <v>4921</v>
      </c>
      <c r="I4" s="11">
        <v>4537</v>
      </c>
      <c r="J4" s="11">
        <v>9458</v>
      </c>
      <c r="K4" s="11">
        <v>5771</v>
      </c>
    </row>
    <row r="5" spans="1:11">
      <c r="A5" s="33">
        <v>13</v>
      </c>
      <c r="B5" s="35" t="s">
        <v>20</v>
      </c>
      <c r="C5" s="7">
        <v>8</v>
      </c>
      <c r="D5" s="7">
        <v>8</v>
      </c>
      <c r="E5" s="7">
        <v>8</v>
      </c>
      <c r="F5" s="3">
        <v>5</v>
      </c>
      <c r="G5" s="4">
        <v>29</v>
      </c>
      <c r="H5" s="15"/>
      <c r="I5" s="10"/>
      <c r="J5" s="10"/>
      <c r="K5" s="10"/>
    </row>
    <row r="6" spans="1:11">
      <c r="A6" s="34"/>
      <c r="B6" s="36"/>
      <c r="C6" s="5">
        <v>270</v>
      </c>
      <c r="D6" s="5">
        <v>272</v>
      </c>
      <c r="E6" s="5">
        <v>264</v>
      </c>
      <c r="F6" s="8">
        <v>25</v>
      </c>
      <c r="G6" s="17">
        <v>831</v>
      </c>
      <c r="H6" s="18">
        <v>16891</v>
      </c>
      <c r="I6" s="11">
        <v>18961</v>
      </c>
      <c r="J6" s="11">
        <v>35852</v>
      </c>
      <c r="K6" s="11">
        <v>19472</v>
      </c>
    </row>
    <row r="7" spans="1:11">
      <c r="A7" s="33">
        <v>14</v>
      </c>
      <c r="B7" s="35" t="s">
        <v>21</v>
      </c>
      <c r="C7" s="7">
        <v>6</v>
      </c>
      <c r="D7" s="7">
        <v>7</v>
      </c>
      <c r="E7" s="7">
        <v>6</v>
      </c>
      <c r="F7" s="3">
        <v>5</v>
      </c>
      <c r="G7" s="4">
        <v>24</v>
      </c>
      <c r="H7" s="15"/>
      <c r="I7" s="10"/>
      <c r="J7" s="10"/>
      <c r="K7" s="10"/>
    </row>
    <row r="8" spans="1:11">
      <c r="A8" s="34"/>
      <c r="B8" s="36"/>
      <c r="C8" s="5">
        <v>201</v>
      </c>
      <c r="D8" s="5">
        <v>229</v>
      </c>
      <c r="E8" s="5">
        <v>192</v>
      </c>
      <c r="F8" s="8">
        <v>21</v>
      </c>
      <c r="G8" s="17">
        <v>643</v>
      </c>
      <c r="H8" s="18">
        <v>10529</v>
      </c>
      <c r="I8" s="11">
        <v>11266</v>
      </c>
      <c r="J8" s="11">
        <v>21795</v>
      </c>
      <c r="K8" s="11">
        <v>10286</v>
      </c>
    </row>
    <row r="9" spans="1:11">
      <c r="A9" s="33">
        <v>19</v>
      </c>
      <c r="B9" s="35" t="s">
        <v>26</v>
      </c>
      <c r="C9" s="7">
        <v>4</v>
      </c>
      <c r="D9" s="7">
        <v>4</v>
      </c>
      <c r="E9" s="7">
        <v>4</v>
      </c>
      <c r="F9" s="3">
        <v>2</v>
      </c>
      <c r="G9" s="4">
        <v>14</v>
      </c>
      <c r="H9" s="15"/>
      <c r="I9" s="10"/>
      <c r="J9" s="10"/>
      <c r="K9" s="12"/>
    </row>
    <row r="10" spans="1:11">
      <c r="A10" s="34"/>
      <c r="B10" s="36"/>
      <c r="C10" s="5">
        <v>126</v>
      </c>
      <c r="D10" s="5">
        <v>121</v>
      </c>
      <c r="E10" s="5">
        <v>115</v>
      </c>
      <c r="F10" s="8">
        <v>13</v>
      </c>
      <c r="G10" s="17">
        <v>375</v>
      </c>
      <c r="H10" s="18">
        <v>6995</v>
      </c>
      <c r="I10" s="11">
        <v>7523</v>
      </c>
      <c r="J10" s="11">
        <v>14518</v>
      </c>
      <c r="K10" s="11">
        <v>7023</v>
      </c>
    </row>
    <row r="11" spans="1:11">
      <c r="A11" s="33">
        <v>20</v>
      </c>
      <c r="B11" s="35" t="s">
        <v>27</v>
      </c>
      <c r="C11" s="7">
        <v>1</v>
      </c>
      <c r="D11" s="7">
        <v>1</v>
      </c>
      <c r="E11" s="7">
        <v>1</v>
      </c>
      <c r="F11" s="3">
        <v>2</v>
      </c>
      <c r="G11" s="4">
        <v>5</v>
      </c>
      <c r="H11" s="15"/>
      <c r="I11" s="10"/>
      <c r="J11" s="10"/>
      <c r="K11" s="10"/>
    </row>
    <row r="12" spans="1:11">
      <c r="A12" s="34"/>
      <c r="B12" s="36"/>
      <c r="C12" s="5">
        <v>10</v>
      </c>
      <c r="D12" s="5">
        <v>13</v>
      </c>
      <c r="E12" s="5">
        <v>11</v>
      </c>
      <c r="F12" s="8">
        <v>3</v>
      </c>
      <c r="G12" s="17">
        <v>37</v>
      </c>
      <c r="H12" s="18">
        <v>1598</v>
      </c>
      <c r="I12" s="11">
        <v>1633</v>
      </c>
      <c r="J12" s="11">
        <v>3231</v>
      </c>
      <c r="K12" s="11">
        <v>1532</v>
      </c>
    </row>
    <row r="13" spans="1:11">
      <c r="A13" s="33">
        <v>21</v>
      </c>
      <c r="B13" s="35" t="s">
        <v>28</v>
      </c>
      <c r="C13" s="7">
        <v>7</v>
      </c>
      <c r="D13" s="7">
        <v>7</v>
      </c>
      <c r="E13" s="7">
        <v>7</v>
      </c>
      <c r="F13" s="3">
        <v>4</v>
      </c>
      <c r="G13" s="4">
        <v>25</v>
      </c>
      <c r="H13" s="15"/>
      <c r="I13" s="10"/>
      <c r="J13" s="10"/>
      <c r="K13" s="10"/>
    </row>
    <row r="14" spans="1:11">
      <c r="A14" s="34"/>
      <c r="B14" s="36"/>
      <c r="C14" s="5">
        <v>237</v>
      </c>
      <c r="D14" s="5">
        <v>245</v>
      </c>
      <c r="E14" s="5">
        <v>220</v>
      </c>
      <c r="F14" s="8">
        <v>11</v>
      </c>
      <c r="G14" s="17">
        <v>713</v>
      </c>
      <c r="H14" s="18">
        <v>13671</v>
      </c>
      <c r="I14" s="11">
        <v>15022</v>
      </c>
      <c r="J14" s="11">
        <v>28693</v>
      </c>
      <c r="K14" s="11">
        <v>13750</v>
      </c>
    </row>
    <row r="15" spans="1:11">
      <c r="A15" s="33">
        <v>25</v>
      </c>
      <c r="B15" s="35" t="s">
        <v>32</v>
      </c>
      <c r="C15" s="7">
        <v>5</v>
      </c>
      <c r="D15" s="7">
        <v>5</v>
      </c>
      <c r="E15" s="7">
        <v>5</v>
      </c>
      <c r="F15" s="3">
        <v>2</v>
      </c>
      <c r="G15" s="4">
        <v>17</v>
      </c>
      <c r="H15" s="15"/>
      <c r="I15" s="10"/>
      <c r="J15" s="10"/>
      <c r="K15" s="10"/>
    </row>
    <row r="16" spans="1:11">
      <c r="A16" s="34"/>
      <c r="B16" s="36"/>
      <c r="C16" s="5">
        <v>154</v>
      </c>
      <c r="D16" s="5">
        <v>156</v>
      </c>
      <c r="E16" s="5">
        <v>141</v>
      </c>
      <c r="F16" s="8">
        <v>13</v>
      </c>
      <c r="G16" s="17">
        <v>464</v>
      </c>
      <c r="H16" s="18">
        <v>9514</v>
      </c>
      <c r="I16" s="11">
        <v>9800</v>
      </c>
      <c r="J16" s="11">
        <v>19314</v>
      </c>
      <c r="K16" s="11">
        <v>10092</v>
      </c>
    </row>
    <row r="17" spans="1:11">
      <c r="A17" s="33">
        <v>27</v>
      </c>
      <c r="B17" s="35" t="s">
        <v>34</v>
      </c>
      <c r="C17" s="7">
        <v>3</v>
      </c>
      <c r="D17" s="7">
        <v>3</v>
      </c>
      <c r="E17" s="7">
        <v>3</v>
      </c>
      <c r="F17" s="3">
        <v>2</v>
      </c>
      <c r="G17" s="4">
        <v>11</v>
      </c>
      <c r="H17" s="15"/>
      <c r="I17" s="10"/>
      <c r="J17" s="10"/>
      <c r="K17" s="10"/>
    </row>
    <row r="18" spans="1:11">
      <c r="A18" s="34"/>
      <c r="B18" s="36"/>
      <c r="C18" s="5">
        <v>105</v>
      </c>
      <c r="D18" s="5">
        <v>103</v>
      </c>
      <c r="E18" s="5">
        <v>101</v>
      </c>
      <c r="F18" s="8">
        <v>16</v>
      </c>
      <c r="G18" s="17">
        <v>325</v>
      </c>
      <c r="H18" s="18">
        <v>6315</v>
      </c>
      <c r="I18" s="11">
        <v>6801</v>
      </c>
      <c r="J18" s="11">
        <v>13116</v>
      </c>
      <c r="K18" s="11">
        <v>6570</v>
      </c>
    </row>
    <row r="19" spans="1:11">
      <c r="A19" s="33">
        <v>31</v>
      </c>
      <c r="B19" s="35" t="s">
        <v>38</v>
      </c>
      <c r="C19" s="7">
        <v>4</v>
      </c>
      <c r="D19" s="7">
        <v>4</v>
      </c>
      <c r="E19" s="7">
        <v>4</v>
      </c>
      <c r="F19" s="3">
        <v>2</v>
      </c>
      <c r="G19" s="4">
        <v>14</v>
      </c>
      <c r="H19" s="15"/>
      <c r="I19" s="10"/>
      <c r="J19" s="10"/>
      <c r="K19" s="10"/>
    </row>
    <row r="20" spans="1:11">
      <c r="A20" s="34"/>
      <c r="B20" s="36"/>
      <c r="C20" s="5">
        <v>125</v>
      </c>
      <c r="D20" s="5">
        <v>112</v>
      </c>
      <c r="E20" s="5">
        <v>117</v>
      </c>
      <c r="F20" s="8">
        <v>14</v>
      </c>
      <c r="G20" s="17">
        <v>368</v>
      </c>
      <c r="H20" s="18">
        <v>7843</v>
      </c>
      <c r="I20" s="11">
        <v>8430</v>
      </c>
      <c r="J20" s="11">
        <v>16273</v>
      </c>
      <c r="K20" s="11">
        <v>7666</v>
      </c>
    </row>
    <row r="21" spans="1:11">
      <c r="A21" s="33">
        <v>35</v>
      </c>
      <c r="B21" s="35" t="s">
        <v>42</v>
      </c>
      <c r="C21" s="7">
        <v>3</v>
      </c>
      <c r="D21" s="7">
        <v>2</v>
      </c>
      <c r="E21" s="7">
        <v>3</v>
      </c>
      <c r="F21" s="3">
        <v>2</v>
      </c>
      <c r="G21" s="4">
        <v>10</v>
      </c>
      <c r="H21" s="28"/>
      <c r="I21" s="12"/>
      <c r="J21" s="12"/>
      <c r="K21" s="12"/>
    </row>
    <row r="22" spans="1:11">
      <c r="A22" s="34"/>
      <c r="B22" s="36"/>
      <c r="C22" s="5">
        <f>36+2</f>
        <v>38</v>
      </c>
      <c r="D22" s="5">
        <f>41+4</f>
        <v>45</v>
      </c>
      <c r="E22" s="5">
        <f>44+0</f>
        <v>44</v>
      </c>
      <c r="F22" s="8">
        <v>7</v>
      </c>
      <c r="G22" s="17">
        <f>SUM(C22:F22)</f>
        <v>134</v>
      </c>
      <c r="H22" s="18">
        <v>2901</v>
      </c>
      <c r="I22" s="12">
        <v>3199</v>
      </c>
      <c r="J22" s="12">
        <v>6100</v>
      </c>
      <c r="K22" s="12">
        <v>2970</v>
      </c>
    </row>
    <row r="23" spans="1:11">
      <c r="A23" s="33">
        <v>42</v>
      </c>
      <c r="B23" s="35" t="s">
        <v>47</v>
      </c>
      <c r="C23" s="7">
        <v>1</v>
      </c>
      <c r="D23" s="7">
        <v>1</v>
      </c>
      <c r="E23" s="7">
        <v>1</v>
      </c>
      <c r="F23" s="3">
        <v>2</v>
      </c>
      <c r="G23" s="4">
        <v>5</v>
      </c>
      <c r="H23" s="15"/>
      <c r="I23" s="10"/>
      <c r="J23" s="10"/>
      <c r="K23" s="10"/>
    </row>
    <row r="24" spans="1:11">
      <c r="A24" s="34"/>
      <c r="B24" s="36"/>
      <c r="C24" s="5">
        <v>18</v>
      </c>
      <c r="D24" s="5">
        <v>13</v>
      </c>
      <c r="E24" s="5">
        <v>23</v>
      </c>
      <c r="F24" s="8">
        <v>3</v>
      </c>
      <c r="G24" s="17">
        <v>57</v>
      </c>
      <c r="H24" s="18">
        <v>1751</v>
      </c>
      <c r="I24" s="11">
        <v>1858</v>
      </c>
      <c r="J24" s="11">
        <v>3609</v>
      </c>
      <c r="K24" s="11">
        <v>1861</v>
      </c>
    </row>
    <row r="25" spans="1:11">
      <c r="A25" s="33">
        <v>55</v>
      </c>
      <c r="B25" s="35" t="s">
        <v>60</v>
      </c>
      <c r="C25" s="7">
        <v>10</v>
      </c>
      <c r="D25" s="7">
        <v>11</v>
      </c>
      <c r="E25" s="7">
        <v>10</v>
      </c>
      <c r="F25" s="3">
        <v>5</v>
      </c>
      <c r="G25" s="4">
        <v>36</v>
      </c>
      <c r="H25" s="15"/>
      <c r="I25" s="10"/>
      <c r="J25" s="10"/>
      <c r="K25" s="10"/>
    </row>
    <row r="26" spans="1:11">
      <c r="A26" s="34"/>
      <c r="B26" s="36"/>
      <c r="C26" s="5">
        <v>325</v>
      </c>
      <c r="D26" s="5">
        <v>351</v>
      </c>
      <c r="E26" s="5">
        <v>327</v>
      </c>
      <c r="F26" s="8">
        <v>24</v>
      </c>
      <c r="G26" s="17">
        <v>1027</v>
      </c>
      <c r="H26" s="18">
        <v>16932</v>
      </c>
      <c r="I26" s="11">
        <v>18417</v>
      </c>
      <c r="J26" s="11">
        <v>35349</v>
      </c>
      <c r="K26" s="11">
        <v>16832</v>
      </c>
    </row>
    <row r="27" spans="1:11">
      <c r="A27" s="33">
        <v>57</v>
      </c>
      <c r="B27" s="35" t="s">
        <v>62</v>
      </c>
      <c r="C27" s="7">
        <v>1</v>
      </c>
      <c r="D27" s="7">
        <v>1</v>
      </c>
      <c r="E27" s="7">
        <v>2</v>
      </c>
      <c r="F27" s="3">
        <v>2</v>
      </c>
      <c r="G27" s="4">
        <v>6</v>
      </c>
      <c r="H27" s="15"/>
      <c r="I27" s="10"/>
      <c r="J27" s="10"/>
      <c r="K27" s="10"/>
    </row>
    <row r="28" spans="1:11">
      <c r="A28" s="34"/>
      <c r="B28" s="36"/>
      <c r="C28" s="5">
        <v>31</v>
      </c>
      <c r="D28" s="5">
        <v>20</v>
      </c>
      <c r="E28" s="5">
        <v>38</v>
      </c>
      <c r="F28" s="8">
        <v>6</v>
      </c>
      <c r="G28" s="17">
        <v>95</v>
      </c>
      <c r="H28" s="18">
        <v>2467</v>
      </c>
      <c r="I28" s="11">
        <v>2768</v>
      </c>
      <c r="J28" s="11">
        <v>5235</v>
      </c>
      <c r="K28" s="11">
        <v>2772</v>
      </c>
    </row>
    <row r="29" spans="1:11">
      <c r="A29" s="33">
        <v>63</v>
      </c>
      <c r="B29" s="35" t="s">
        <v>68</v>
      </c>
      <c r="C29" s="7">
        <v>5</v>
      </c>
      <c r="D29" s="7">
        <v>5</v>
      </c>
      <c r="E29" s="7">
        <v>4</v>
      </c>
      <c r="F29" s="3">
        <v>3</v>
      </c>
      <c r="G29" s="4">
        <v>17</v>
      </c>
      <c r="H29" s="15"/>
      <c r="I29" s="10"/>
      <c r="J29" s="10"/>
      <c r="K29" s="10"/>
    </row>
    <row r="30" spans="1:11">
      <c r="A30" s="34"/>
      <c r="B30" s="36"/>
      <c r="C30" s="5">
        <v>172</v>
      </c>
      <c r="D30" s="5">
        <v>162</v>
      </c>
      <c r="E30" s="5">
        <v>136</v>
      </c>
      <c r="F30" s="8">
        <v>11</v>
      </c>
      <c r="G30" s="17">
        <v>481</v>
      </c>
      <c r="H30" s="18">
        <v>9246</v>
      </c>
      <c r="I30" s="11">
        <v>10222</v>
      </c>
      <c r="J30" s="11">
        <v>19468</v>
      </c>
      <c r="K30" s="11">
        <v>9585</v>
      </c>
    </row>
    <row r="31" spans="1:11">
      <c r="B31" s="21"/>
      <c r="C31" s="22"/>
      <c r="D31" s="22"/>
      <c r="E31" s="32" t="s">
        <v>78</v>
      </c>
      <c r="F31" s="32"/>
      <c r="G31" s="29">
        <f>G4+G6+G8+G10+G12+G14+G16+G18+G20+G22+G24+G26+G28+G30</f>
        <v>5683</v>
      </c>
    </row>
    <row r="33" spans="8:11">
      <c r="H33" s="24">
        <f t="shared" ref="H33:I33" si="0">H4+H6+H8+H10+H12+H14+H16+H18+H20+H22+H24+H26+H28+H30</f>
        <v>111574</v>
      </c>
      <c r="I33" s="24">
        <f t="shared" si="0"/>
        <v>120437</v>
      </c>
      <c r="J33" s="30">
        <f>J4+J6+J8+J10+J12+J14+J16+J18+J20+J22+J24+J26+J28+J30</f>
        <v>232011</v>
      </c>
      <c r="K33" s="31">
        <f>K4+K6+K8+K10+K12+K14+K16+K18+K20+K22+K24+K26+K28+K30</f>
        <v>116182</v>
      </c>
    </row>
  </sheetData>
  <mergeCells count="34">
    <mergeCell ref="H1:J1"/>
    <mergeCell ref="K1:K2"/>
    <mergeCell ref="A5:A6"/>
    <mergeCell ref="B5:B6"/>
    <mergeCell ref="A7:A8"/>
    <mergeCell ref="B7:B8"/>
    <mergeCell ref="A3:A4"/>
    <mergeCell ref="B3:B4"/>
    <mergeCell ref="A1:A2"/>
    <mergeCell ref="B1:B2"/>
    <mergeCell ref="C1:G1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19:A20"/>
    <mergeCell ref="B19:B20"/>
    <mergeCell ref="A21:A22"/>
    <mergeCell ref="B21:B22"/>
    <mergeCell ref="A29:A30"/>
    <mergeCell ref="B29:B30"/>
    <mergeCell ref="E31:F31"/>
    <mergeCell ref="A23:A24"/>
    <mergeCell ref="B23:B24"/>
    <mergeCell ref="A25:A26"/>
    <mergeCell ref="B25:B26"/>
    <mergeCell ref="A27:A28"/>
    <mergeCell ref="B27:B28"/>
  </mergeCells>
  <phoneticPr fontId="3"/>
  <pageMargins left="0.7" right="0.7" top="0.75" bottom="0.75" header="0.3" footer="0.3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9"/>
  <sheetViews>
    <sheetView tabSelected="1" view="pageBreakPreview" zoomScaleNormal="100" zoomScaleSheetLayoutView="100" workbookViewId="0">
      <pane xSplit="11" ySplit="2" topLeftCell="L3" activePane="bottomRight" state="frozen"/>
      <selection pane="topRight" activeCell="L1" sqref="L1"/>
      <selection pane="bottomLeft" activeCell="A3" sqref="A3"/>
      <selection pane="bottomRight" activeCell="L40" sqref="L40"/>
    </sheetView>
  </sheetViews>
  <sheetFormatPr defaultRowHeight="18.75"/>
  <cols>
    <col min="1" max="1" width="5.375" customWidth="1"/>
    <col min="2" max="2" width="11.875" customWidth="1"/>
    <col min="8" max="11" width="7.5" style="22" customWidth="1"/>
  </cols>
  <sheetData>
    <row r="1" spans="1:11" ht="18.75" customHeight="1">
      <c r="A1" s="40" t="s">
        <v>0</v>
      </c>
      <c r="B1" s="44" t="s">
        <v>1</v>
      </c>
      <c r="C1" s="46" t="s">
        <v>2</v>
      </c>
      <c r="D1" s="47"/>
      <c r="E1" s="47"/>
      <c r="F1" s="47"/>
      <c r="G1" s="48"/>
      <c r="H1" s="37" t="s">
        <v>72</v>
      </c>
      <c r="I1" s="38"/>
      <c r="J1" s="39"/>
      <c r="K1" s="40" t="s">
        <v>73</v>
      </c>
    </row>
    <row r="2" spans="1:11">
      <c r="A2" s="41"/>
      <c r="B2" s="45"/>
      <c r="C2" s="1" t="s">
        <v>4</v>
      </c>
      <c r="D2" s="1" t="s">
        <v>5</v>
      </c>
      <c r="E2" s="1" t="s">
        <v>6</v>
      </c>
      <c r="F2" s="2" t="s">
        <v>7</v>
      </c>
      <c r="G2" s="1" t="s">
        <v>3</v>
      </c>
      <c r="H2" s="9" t="s">
        <v>74</v>
      </c>
      <c r="I2" s="9" t="s">
        <v>75</v>
      </c>
      <c r="J2" s="9" t="s">
        <v>76</v>
      </c>
      <c r="K2" s="41"/>
    </row>
    <row r="3" spans="1:11">
      <c r="A3" s="33">
        <v>43</v>
      </c>
      <c r="B3" s="35" t="s">
        <v>48</v>
      </c>
      <c r="C3" s="7">
        <v>6</v>
      </c>
      <c r="D3" s="7">
        <v>6</v>
      </c>
      <c r="E3" s="7">
        <v>6</v>
      </c>
      <c r="F3" s="3">
        <v>3</v>
      </c>
      <c r="G3" s="4">
        <v>21</v>
      </c>
      <c r="H3" s="15"/>
      <c r="I3" s="10"/>
      <c r="J3" s="10"/>
      <c r="K3" s="10"/>
    </row>
    <row r="4" spans="1:11">
      <c r="A4" s="34"/>
      <c r="B4" s="36"/>
      <c r="C4" s="5">
        <v>184</v>
      </c>
      <c r="D4" s="5">
        <v>176</v>
      </c>
      <c r="E4" s="5">
        <v>177</v>
      </c>
      <c r="F4" s="8">
        <v>9</v>
      </c>
      <c r="G4" s="17">
        <v>546</v>
      </c>
      <c r="H4" s="18">
        <v>11974</v>
      </c>
      <c r="I4" s="11">
        <v>12223</v>
      </c>
      <c r="J4" s="11">
        <v>24197</v>
      </c>
      <c r="K4" s="11">
        <v>13410</v>
      </c>
    </row>
    <row r="5" spans="1:11">
      <c r="A5" s="33">
        <v>44</v>
      </c>
      <c r="B5" s="35" t="s">
        <v>49</v>
      </c>
      <c r="C5" s="4">
        <v>1</v>
      </c>
      <c r="D5" s="4">
        <v>1</v>
      </c>
      <c r="E5" s="4">
        <v>1</v>
      </c>
      <c r="F5" s="3">
        <v>1</v>
      </c>
      <c r="G5" s="4">
        <v>4</v>
      </c>
      <c r="H5" s="15"/>
      <c r="I5" s="10"/>
      <c r="J5" s="10"/>
      <c r="K5" s="10"/>
    </row>
    <row r="6" spans="1:11">
      <c r="A6" s="34"/>
      <c r="B6" s="36"/>
      <c r="C6" s="6">
        <v>29</v>
      </c>
      <c r="D6" s="6">
        <v>28</v>
      </c>
      <c r="E6" s="6">
        <v>22</v>
      </c>
      <c r="F6" s="8">
        <v>5</v>
      </c>
      <c r="G6" s="17">
        <v>84</v>
      </c>
      <c r="H6" s="18">
        <v>2196</v>
      </c>
      <c r="I6" s="11">
        <v>2293</v>
      </c>
      <c r="J6" s="11">
        <v>4489</v>
      </c>
      <c r="K6" s="11">
        <v>2028</v>
      </c>
    </row>
    <row r="7" spans="1:11">
      <c r="A7" s="33">
        <v>45</v>
      </c>
      <c r="B7" s="35" t="s">
        <v>50</v>
      </c>
      <c r="C7" s="7">
        <v>5</v>
      </c>
      <c r="D7" s="7">
        <v>4</v>
      </c>
      <c r="E7" s="7">
        <v>5</v>
      </c>
      <c r="F7" s="3">
        <v>3</v>
      </c>
      <c r="G7" s="4">
        <v>17</v>
      </c>
      <c r="H7" s="15"/>
      <c r="I7" s="10"/>
      <c r="J7" s="10"/>
      <c r="K7" s="10"/>
    </row>
    <row r="8" spans="1:11">
      <c r="A8" s="34"/>
      <c r="B8" s="36"/>
      <c r="C8" s="5">
        <v>148</v>
      </c>
      <c r="D8" s="5">
        <v>138</v>
      </c>
      <c r="E8" s="5">
        <v>167</v>
      </c>
      <c r="F8" s="8">
        <v>15</v>
      </c>
      <c r="G8" s="17">
        <v>468</v>
      </c>
      <c r="H8" s="18">
        <v>10110</v>
      </c>
      <c r="I8" s="11">
        <v>11487</v>
      </c>
      <c r="J8" s="11">
        <v>21597</v>
      </c>
      <c r="K8" s="11">
        <v>11594</v>
      </c>
    </row>
    <row r="9" spans="1:11">
      <c r="A9" s="33">
        <v>46</v>
      </c>
      <c r="B9" s="35" t="s">
        <v>51</v>
      </c>
      <c r="C9" s="7">
        <v>5</v>
      </c>
      <c r="D9" s="7">
        <v>5</v>
      </c>
      <c r="E9" s="7">
        <v>5</v>
      </c>
      <c r="F9" s="3">
        <v>2</v>
      </c>
      <c r="G9" s="4">
        <v>17</v>
      </c>
      <c r="H9" s="15"/>
      <c r="I9" s="10"/>
      <c r="J9" s="10"/>
      <c r="K9" s="10"/>
    </row>
    <row r="10" spans="1:11">
      <c r="A10" s="34"/>
      <c r="B10" s="36"/>
      <c r="C10" s="5">
        <v>141</v>
      </c>
      <c r="D10" s="5">
        <v>153</v>
      </c>
      <c r="E10" s="5">
        <v>148</v>
      </c>
      <c r="F10" s="8">
        <v>9</v>
      </c>
      <c r="G10" s="17">
        <v>451</v>
      </c>
      <c r="H10" s="18">
        <v>6829</v>
      </c>
      <c r="I10" s="11">
        <v>7580</v>
      </c>
      <c r="J10" s="11">
        <v>14409</v>
      </c>
      <c r="K10" s="11">
        <v>6561</v>
      </c>
    </row>
    <row r="11" spans="1:11">
      <c r="A11" s="33">
        <v>47</v>
      </c>
      <c r="B11" s="35" t="s">
        <v>52</v>
      </c>
      <c r="C11" s="7">
        <v>4</v>
      </c>
      <c r="D11" s="7">
        <v>3</v>
      </c>
      <c r="E11" s="7">
        <v>4</v>
      </c>
      <c r="F11" s="3">
        <v>2</v>
      </c>
      <c r="G11" s="4">
        <v>13</v>
      </c>
      <c r="H11" s="15"/>
      <c r="I11" s="10"/>
      <c r="J11" s="10"/>
      <c r="K11" s="10"/>
    </row>
    <row r="12" spans="1:11">
      <c r="A12" s="34"/>
      <c r="B12" s="36"/>
      <c r="C12" s="5">
        <v>109</v>
      </c>
      <c r="D12" s="5">
        <v>105</v>
      </c>
      <c r="E12" s="5">
        <v>108</v>
      </c>
      <c r="F12" s="8">
        <v>15</v>
      </c>
      <c r="G12" s="17">
        <v>337</v>
      </c>
      <c r="H12" s="18">
        <v>7419</v>
      </c>
      <c r="I12" s="11">
        <v>8044</v>
      </c>
      <c r="J12" s="11">
        <v>15463</v>
      </c>
      <c r="K12" s="11">
        <v>7879</v>
      </c>
    </row>
    <row r="13" spans="1:11">
      <c r="A13" s="33">
        <v>48</v>
      </c>
      <c r="B13" s="35" t="s">
        <v>53</v>
      </c>
      <c r="C13" s="7">
        <v>4</v>
      </c>
      <c r="D13" s="7">
        <v>4</v>
      </c>
      <c r="E13" s="7">
        <v>3</v>
      </c>
      <c r="F13" s="3">
        <v>3</v>
      </c>
      <c r="G13" s="4">
        <v>14</v>
      </c>
      <c r="H13" s="15"/>
      <c r="I13" s="10"/>
      <c r="J13" s="10"/>
      <c r="K13" s="10"/>
    </row>
    <row r="14" spans="1:11">
      <c r="A14" s="34"/>
      <c r="B14" s="36"/>
      <c r="C14" s="5">
        <v>110</v>
      </c>
      <c r="D14" s="5">
        <v>124</v>
      </c>
      <c r="E14" s="5">
        <v>105</v>
      </c>
      <c r="F14" s="8">
        <v>12</v>
      </c>
      <c r="G14" s="17">
        <v>351</v>
      </c>
      <c r="H14" s="18">
        <v>6409</v>
      </c>
      <c r="I14" s="11">
        <v>6784</v>
      </c>
      <c r="J14" s="11">
        <v>13193</v>
      </c>
      <c r="K14" s="11">
        <v>6060</v>
      </c>
    </row>
    <row r="15" spans="1:11">
      <c r="A15" s="33">
        <v>49</v>
      </c>
      <c r="B15" s="35" t="s">
        <v>54</v>
      </c>
      <c r="C15" s="7">
        <v>3</v>
      </c>
      <c r="D15" s="7">
        <v>3</v>
      </c>
      <c r="E15" s="7">
        <v>4</v>
      </c>
      <c r="F15" s="3">
        <v>2</v>
      </c>
      <c r="G15" s="4">
        <v>12</v>
      </c>
      <c r="H15" s="15"/>
      <c r="I15" s="10"/>
      <c r="J15" s="10"/>
      <c r="K15" s="10"/>
    </row>
    <row r="16" spans="1:11">
      <c r="A16" s="34"/>
      <c r="B16" s="36"/>
      <c r="C16" s="5">
        <v>98</v>
      </c>
      <c r="D16" s="5">
        <v>86</v>
      </c>
      <c r="E16" s="5">
        <v>121</v>
      </c>
      <c r="F16" s="8">
        <v>11</v>
      </c>
      <c r="G16" s="17">
        <v>316</v>
      </c>
      <c r="H16" s="18">
        <v>7627</v>
      </c>
      <c r="I16" s="11">
        <v>8518</v>
      </c>
      <c r="J16" s="11">
        <v>16145</v>
      </c>
      <c r="K16" s="11">
        <v>8088</v>
      </c>
    </row>
    <row r="17" spans="1:11">
      <c r="A17" s="33">
        <v>50</v>
      </c>
      <c r="B17" s="35" t="s">
        <v>55</v>
      </c>
      <c r="C17" s="7">
        <v>3</v>
      </c>
      <c r="D17" s="7">
        <v>3</v>
      </c>
      <c r="E17" s="7">
        <v>3</v>
      </c>
      <c r="F17" s="3">
        <v>3</v>
      </c>
      <c r="G17" s="4">
        <v>12</v>
      </c>
      <c r="H17" s="15"/>
      <c r="I17" s="10"/>
      <c r="J17" s="10"/>
      <c r="K17" s="10"/>
    </row>
    <row r="18" spans="1:11">
      <c r="A18" s="34"/>
      <c r="B18" s="36"/>
      <c r="C18" s="5">
        <v>75</v>
      </c>
      <c r="D18" s="5">
        <v>90</v>
      </c>
      <c r="E18" s="5">
        <v>103</v>
      </c>
      <c r="F18" s="8">
        <v>7</v>
      </c>
      <c r="G18" s="17">
        <v>275</v>
      </c>
      <c r="H18" s="18">
        <v>6156</v>
      </c>
      <c r="I18" s="11">
        <v>6520</v>
      </c>
      <c r="J18" s="11">
        <v>12676</v>
      </c>
      <c r="K18" s="11">
        <v>6688</v>
      </c>
    </row>
    <row r="19" spans="1:11">
      <c r="A19" s="33">
        <v>51</v>
      </c>
      <c r="B19" s="35" t="s">
        <v>56</v>
      </c>
      <c r="C19" s="7">
        <v>3</v>
      </c>
      <c r="D19" s="7">
        <v>3</v>
      </c>
      <c r="E19" s="7">
        <v>3</v>
      </c>
      <c r="F19" s="3">
        <v>2</v>
      </c>
      <c r="G19" s="4">
        <v>11</v>
      </c>
      <c r="H19" s="15"/>
      <c r="I19" s="10"/>
      <c r="J19" s="10"/>
      <c r="K19" s="10"/>
    </row>
    <row r="20" spans="1:11">
      <c r="A20" s="34"/>
      <c r="B20" s="36"/>
      <c r="C20" s="5">
        <v>85</v>
      </c>
      <c r="D20" s="5">
        <v>88</v>
      </c>
      <c r="E20" s="5">
        <v>95</v>
      </c>
      <c r="F20" s="8">
        <v>8</v>
      </c>
      <c r="G20" s="17">
        <v>276</v>
      </c>
      <c r="H20" s="18">
        <v>5007</v>
      </c>
      <c r="I20" s="11">
        <v>5472</v>
      </c>
      <c r="J20" s="11">
        <v>10479</v>
      </c>
      <c r="K20" s="11">
        <v>4869</v>
      </c>
    </row>
    <row r="21" spans="1:11">
      <c r="A21" s="33">
        <v>52</v>
      </c>
      <c r="B21" s="35" t="s">
        <v>57</v>
      </c>
      <c r="C21" s="7">
        <v>3</v>
      </c>
      <c r="D21" s="7">
        <v>3</v>
      </c>
      <c r="E21" s="7">
        <v>4</v>
      </c>
      <c r="F21" s="3">
        <v>2</v>
      </c>
      <c r="G21" s="4">
        <v>12</v>
      </c>
      <c r="H21" s="15"/>
      <c r="I21" s="10"/>
      <c r="J21" s="10"/>
      <c r="K21" s="10"/>
    </row>
    <row r="22" spans="1:11">
      <c r="A22" s="34"/>
      <c r="B22" s="36"/>
      <c r="C22" s="5">
        <v>99</v>
      </c>
      <c r="D22" s="5">
        <v>102</v>
      </c>
      <c r="E22" s="5">
        <v>113</v>
      </c>
      <c r="F22" s="8">
        <v>6</v>
      </c>
      <c r="G22" s="17">
        <v>320</v>
      </c>
      <c r="H22" s="18">
        <v>5079</v>
      </c>
      <c r="I22" s="11">
        <v>5679</v>
      </c>
      <c r="J22" s="11">
        <v>10758</v>
      </c>
      <c r="K22" s="11">
        <v>4500</v>
      </c>
    </row>
    <row r="23" spans="1:11">
      <c r="A23" s="33">
        <v>53</v>
      </c>
      <c r="B23" s="35" t="s">
        <v>58</v>
      </c>
      <c r="C23" s="7">
        <v>2</v>
      </c>
      <c r="D23" s="7">
        <v>2</v>
      </c>
      <c r="E23" s="7">
        <v>2</v>
      </c>
      <c r="F23" s="3">
        <v>2</v>
      </c>
      <c r="G23" s="4">
        <v>8</v>
      </c>
      <c r="H23" s="15"/>
      <c r="I23" s="10"/>
      <c r="J23" s="10"/>
      <c r="K23" s="10"/>
    </row>
    <row r="24" spans="1:11">
      <c r="A24" s="34"/>
      <c r="B24" s="36"/>
      <c r="C24" s="5">
        <v>65</v>
      </c>
      <c r="D24" s="5">
        <v>44</v>
      </c>
      <c r="E24" s="5">
        <v>65</v>
      </c>
      <c r="F24" s="8">
        <v>5</v>
      </c>
      <c r="G24" s="17">
        <v>179</v>
      </c>
      <c r="H24" s="18">
        <v>3540</v>
      </c>
      <c r="I24" s="11">
        <v>3808</v>
      </c>
      <c r="J24" s="11">
        <v>7348</v>
      </c>
      <c r="K24" s="11">
        <v>3467</v>
      </c>
    </row>
    <row r="25" spans="1:11">
      <c r="A25" s="33">
        <v>54</v>
      </c>
      <c r="B25" s="35" t="s">
        <v>59</v>
      </c>
      <c r="C25" s="7">
        <v>2</v>
      </c>
      <c r="D25" s="7">
        <v>2</v>
      </c>
      <c r="E25" s="7">
        <v>2</v>
      </c>
      <c r="F25" s="3">
        <v>2</v>
      </c>
      <c r="G25" s="4">
        <v>8</v>
      </c>
      <c r="H25" s="15"/>
      <c r="I25" s="10"/>
      <c r="J25" s="10"/>
      <c r="K25" s="10"/>
    </row>
    <row r="26" spans="1:11">
      <c r="A26" s="34"/>
      <c r="B26" s="36"/>
      <c r="C26" s="5">
        <v>48</v>
      </c>
      <c r="D26" s="5">
        <v>55</v>
      </c>
      <c r="E26" s="5">
        <v>58</v>
      </c>
      <c r="F26" s="8">
        <v>3</v>
      </c>
      <c r="G26" s="17">
        <v>164</v>
      </c>
      <c r="H26" s="18">
        <v>3416</v>
      </c>
      <c r="I26" s="11">
        <v>3796</v>
      </c>
      <c r="J26" s="11">
        <v>7212</v>
      </c>
      <c r="K26" s="11">
        <v>3513</v>
      </c>
    </row>
    <row r="27" spans="1:11">
      <c r="A27" s="33">
        <v>56</v>
      </c>
      <c r="B27" s="35" t="s">
        <v>61</v>
      </c>
      <c r="C27" s="7">
        <v>4</v>
      </c>
      <c r="D27" s="7">
        <v>5</v>
      </c>
      <c r="E27" s="7">
        <v>5</v>
      </c>
      <c r="F27" s="3">
        <v>3</v>
      </c>
      <c r="G27" s="4">
        <v>17</v>
      </c>
      <c r="H27" s="15"/>
      <c r="I27" s="10"/>
      <c r="J27" s="10"/>
      <c r="K27" s="10"/>
    </row>
    <row r="28" spans="1:11">
      <c r="A28" s="34"/>
      <c r="B28" s="36"/>
      <c r="C28" s="5">
        <v>110</v>
      </c>
      <c r="D28" s="5">
        <v>149</v>
      </c>
      <c r="E28" s="5">
        <v>175</v>
      </c>
      <c r="F28" s="8">
        <v>13</v>
      </c>
      <c r="G28" s="17">
        <v>447</v>
      </c>
      <c r="H28" s="18">
        <v>6856</v>
      </c>
      <c r="I28" s="11">
        <v>7226</v>
      </c>
      <c r="J28" s="11">
        <v>14082</v>
      </c>
      <c r="K28" s="11">
        <v>6113</v>
      </c>
    </row>
    <row r="29" spans="1:11">
      <c r="A29" s="33">
        <v>58</v>
      </c>
      <c r="B29" s="35" t="s">
        <v>63</v>
      </c>
      <c r="C29" s="7">
        <v>3</v>
      </c>
      <c r="D29" s="7">
        <v>3</v>
      </c>
      <c r="E29" s="7">
        <v>3</v>
      </c>
      <c r="F29" s="3">
        <v>1</v>
      </c>
      <c r="G29" s="4">
        <v>10</v>
      </c>
      <c r="H29" s="15"/>
      <c r="I29" s="10"/>
      <c r="J29" s="10"/>
      <c r="K29" s="10"/>
    </row>
    <row r="30" spans="1:11">
      <c r="A30" s="34"/>
      <c r="B30" s="36"/>
      <c r="C30" s="5">
        <v>86</v>
      </c>
      <c r="D30" s="5">
        <v>98</v>
      </c>
      <c r="E30" s="5">
        <v>101</v>
      </c>
      <c r="F30" s="8">
        <v>3</v>
      </c>
      <c r="G30" s="17">
        <v>288</v>
      </c>
      <c r="H30" s="18">
        <v>4362</v>
      </c>
      <c r="I30" s="11">
        <v>4719</v>
      </c>
      <c r="J30" s="11">
        <v>9081</v>
      </c>
      <c r="K30" s="11">
        <v>4150</v>
      </c>
    </row>
    <row r="31" spans="1:11">
      <c r="A31" s="33">
        <v>60</v>
      </c>
      <c r="B31" s="35" t="s">
        <v>65</v>
      </c>
      <c r="C31" s="7">
        <v>2</v>
      </c>
      <c r="D31" s="7">
        <v>2</v>
      </c>
      <c r="E31" s="7">
        <v>2</v>
      </c>
      <c r="F31" s="3">
        <v>2</v>
      </c>
      <c r="G31" s="4">
        <v>8</v>
      </c>
      <c r="H31" s="15"/>
      <c r="I31" s="10"/>
      <c r="J31" s="10"/>
      <c r="K31" s="10"/>
    </row>
    <row r="32" spans="1:11">
      <c r="A32" s="34"/>
      <c r="B32" s="36"/>
      <c r="C32" s="5">
        <v>49</v>
      </c>
      <c r="D32" s="5">
        <v>60</v>
      </c>
      <c r="E32" s="5">
        <v>48</v>
      </c>
      <c r="F32" s="8">
        <v>6</v>
      </c>
      <c r="G32" s="17">
        <v>163</v>
      </c>
      <c r="H32" s="18">
        <v>3454</v>
      </c>
      <c r="I32" s="11">
        <v>3709</v>
      </c>
      <c r="J32" s="11">
        <v>7163</v>
      </c>
      <c r="K32" s="11">
        <v>3182</v>
      </c>
    </row>
    <row r="33" spans="1:11">
      <c r="A33" s="33">
        <v>62</v>
      </c>
      <c r="B33" s="35" t="s">
        <v>67</v>
      </c>
      <c r="C33" s="7">
        <v>2</v>
      </c>
      <c r="D33" s="7">
        <v>2</v>
      </c>
      <c r="E33" s="7">
        <v>2</v>
      </c>
      <c r="F33" s="3">
        <v>2</v>
      </c>
      <c r="G33" s="4">
        <v>8</v>
      </c>
      <c r="H33" s="15"/>
      <c r="I33" s="10"/>
      <c r="J33" s="10"/>
      <c r="K33" s="10"/>
    </row>
    <row r="34" spans="1:11">
      <c r="A34" s="34"/>
      <c r="B34" s="36"/>
      <c r="C34" s="5">
        <v>46</v>
      </c>
      <c r="D34" s="5">
        <v>56</v>
      </c>
      <c r="E34" s="5">
        <v>42</v>
      </c>
      <c r="F34" s="8">
        <v>3</v>
      </c>
      <c r="G34" s="17">
        <v>147</v>
      </c>
      <c r="H34" s="18">
        <v>4318</v>
      </c>
      <c r="I34" s="11">
        <v>4357</v>
      </c>
      <c r="J34" s="11">
        <v>8675</v>
      </c>
      <c r="K34" s="11">
        <v>4371</v>
      </c>
    </row>
    <row r="35" spans="1:11">
      <c r="A35" s="33">
        <v>64</v>
      </c>
      <c r="B35" s="35" t="s">
        <v>69</v>
      </c>
      <c r="C35" s="7">
        <v>2</v>
      </c>
      <c r="D35" s="7">
        <v>2</v>
      </c>
      <c r="E35" s="7">
        <v>2</v>
      </c>
      <c r="F35" s="3">
        <v>2</v>
      </c>
      <c r="G35" s="4">
        <v>8</v>
      </c>
      <c r="H35" s="15"/>
      <c r="I35" s="10"/>
      <c r="J35" s="10"/>
      <c r="K35" s="10"/>
    </row>
    <row r="36" spans="1:11">
      <c r="A36" s="34"/>
      <c r="B36" s="36"/>
      <c r="C36" s="5">
        <v>41</v>
      </c>
      <c r="D36" s="5">
        <v>53</v>
      </c>
      <c r="E36" s="5">
        <v>53</v>
      </c>
      <c r="F36" s="8">
        <v>4</v>
      </c>
      <c r="G36" s="17">
        <v>151</v>
      </c>
      <c r="H36" s="18">
        <v>3114</v>
      </c>
      <c r="I36" s="11">
        <v>3411</v>
      </c>
      <c r="J36" s="11">
        <v>6525</v>
      </c>
      <c r="K36" s="11">
        <v>2927</v>
      </c>
    </row>
    <row r="37" spans="1:11">
      <c r="B37" s="21"/>
      <c r="C37" s="22"/>
      <c r="D37" s="22"/>
      <c r="E37" s="32" t="s">
        <v>78</v>
      </c>
      <c r="F37" s="32"/>
      <c r="G37" s="25">
        <f>G4+G6+G8+G10+G12+G14+G16+G18+G20+G22+G24+G26+G28+G30+G32+G34+G36</f>
        <v>4963</v>
      </c>
    </row>
    <row r="39" spans="1:11">
      <c r="H39" s="24">
        <f t="shared" ref="H39:I39" si="0">H4+H6+H8+H10+H12+H14+H16+H18+H20+H22+H24+H26+H28+H30+H32+H34+H36</f>
        <v>97866</v>
      </c>
      <c r="I39" s="24">
        <f t="shared" si="0"/>
        <v>105626</v>
      </c>
      <c r="J39" s="27">
        <f>J4+J6+J8+J10+J12+J14+J16+J18+J20+J22+J24+J26+J28+J30+J32+J34+J36</f>
        <v>203492</v>
      </c>
      <c r="K39" s="27">
        <f>K4+K6+K8+K10+K12+K14+K16+K18+K20+K22+K24+K26+K28+K30+K32+K34+K36</f>
        <v>99400</v>
      </c>
    </row>
  </sheetData>
  <mergeCells count="40">
    <mergeCell ref="H1:J1"/>
    <mergeCell ref="K1:K2"/>
    <mergeCell ref="A5:A6"/>
    <mergeCell ref="B5:B6"/>
    <mergeCell ref="A7:A8"/>
    <mergeCell ref="B7:B8"/>
    <mergeCell ref="A3:A4"/>
    <mergeCell ref="B3:B4"/>
    <mergeCell ref="A1:A2"/>
    <mergeCell ref="B1:B2"/>
    <mergeCell ref="C1:G1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35:A36"/>
    <mergeCell ref="B35:B36"/>
    <mergeCell ref="E37:F37"/>
    <mergeCell ref="A29:A30"/>
    <mergeCell ref="B29:B30"/>
    <mergeCell ref="A31:A32"/>
    <mergeCell ref="B31:B32"/>
    <mergeCell ref="A33:A34"/>
    <mergeCell ref="B33:B34"/>
  </mergeCells>
  <phoneticPr fontId="3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青葉区</vt:lpstr>
      <vt:lpstr>宮城野区</vt:lpstr>
      <vt:lpstr>若林区</vt:lpstr>
      <vt:lpstr>太白区</vt:lpstr>
      <vt:lpstr>泉区</vt:lpstr>
      <vt:lpstr>宮城野区!Print_Area</vt:lpstr>
      <vt:lpstr>若林区!Print_Area</vt:lpstr>
      <vt:lpstr>青葉区!Print_Area</vt:lpstr>
      <vt:lpstr>泉区!Print_Area</vt:lpstr>
      <vt:lpstr>太白区!Print_Area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2025-06-18T23:32:50Z</cp:lastPrinted>
  <dcterms:created xsi:type="dcterms:W3CDTF">2025-06-18T06:28:35Z</dcterms:created>
  <dcterms:modified xsi:type="dcterms:W3CDTF">2026-07-14T01:37:40Z</dcterms:modified>
</cp:coreProperties>
</file>